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95" tabRatio="813"/>
  </bookViews>
  <sheets>
    <sheet name="capa" sheetId="4" r:id="rId1"/>
    <sheet name="resumo_servidores" sheetId="5" r:id="rId2"/>
    <sheet name="r1_Perfil_Tec. Adm _Total" sheetId="6" r:id="rId3"/>
    <sheet name="2_exc_tec_total" sheetId="7" r:id="rId4"/>
    <sheet name="3_nome_tec_total" sheetId="9" r:id="rId5"/>
    <sheet name="4_Qualificação_Tec. Adm _" sheetId="10" r:id="rId6"/>
    <sheet name="5_tec_adm_lotação" sheetId="11" r:id="rId7"/>
    <sheet name="6_tec_adm_cargo_ativos" sheetId="12" r:id="rId8"/>
    <sheet name="7_tec_adm_ativos_lot_res" sheetId="13" r:id="rId9"/>
    <sheet name="8_tec_lotação_cargo" sheetId="15" r:id="rId10"/>
    <sheet name="1_Perfil_Docentes _Total" sheetId="17" r:id="rId11"/>
    <sheet name="2_exc_doc_total" sheetId="18" r:id="rId12"/>
    <sheet name="3_nome_doc_total" sheetId="19" r:id="rId13"/>
    <sheet name="4_res_doc_lotação" sheetId="20" r:id="rId14"/>
    <sheet name="5_doc_lotação" sheetId="21" r:id="rId15"/>
    <sheet name="6_doc_composição" sheetId="22" r:id="rId16"/>
    <sheet name="1_cursos _ofertados" sheetId="23" r:id="rId17"/>
    <sheet name="Listagem cursos_ofertados" sheetId="24" r:id="rId18"/>
    <sheet name="licenças_mês" sheetId="26" r:id="rId19"/>
    <sheet name="licenças_ano" sheetId="27" r:id="rId20"/>
    <sheet name="indice_abse" sheetId="29" r:id="rId21"/>
    <sheet name="estágios" sheetId="30" r:id="rId22"/>
    <sheet name="Atualização do arquivo" sheetId="33" r:id="rId23"/>
  </sheets>
  <externalReferences>
    <externalReference r:id="rId24"/>
  </externalReferences>
  <definedNames>
    <definedName name="_xlnm._FilterDatabase" localSheetId="8" hidden="1">'7_tec_adm_ativos_lot_res'!$B$16:$H$299</definedName>
    <definedName name="_xlnm._FilterDatabase" localSheetId="14" hidden="1">'5_doc_lotação'!$B$18:$E$637</definedName>
    <definedName name="_xlnm._FilterDatabase" localSheetId="17" hidden="1">'Listagem cursos_ofertados'!$B$16:$L$183</definedName>
    <definedName name="_xlnm._FilterDatabase" localSheetId="9" hidden="1">'8_tec_lotação_cargo'!$B$17:$G$986</definedName>
    <definedName name="_xlnm._FilterDatabase" localSheetId="22" hidden="1">'Atualização do arquivo'!$B$25:$E$41</definedName>
    <definedName name="_xlnm._FilterDatabase" localSheetId="21" hidden="1">estágios!#REF!</definedName>
    <definedName name="_xlnm._FilterDatabase" localSheetId="20" hidden="1">indice_abse!#REF!</definedName>
    <definedName name="_xlnm._FilterDatabase" localSheetId="19" hidden="1">licenças_ano!$B$16:$J$64</definedName>
    <definedName name="_xlnm._FilterDatabase" localSheetId="18" hidden="1">licenças_mês!$B$17:$L$147</definedName>
    <definedName name="AnoCalendário1" localSheetId="0">'[1]Calendário 2017_Geral'!$A$7</definedName>
    <definedName name="curso">'5_tec_adm_lotação'!$L$139:$L$141</definedName>
    <definedName name="Geografia">'5_tec_adm_lotação'!$Q$115:$Q$116</definedName>
    <definedName name="P">'5_tec_adm_lotação'!$H$138</definedName>
    <definedName name="PROGRAMA">'5_tec_adm_lotação'!$L$139:$L$141</definedName>
  </definedNames>
  <calcPr calcId="144525"/>
</workbook>
</file>

<file path=xl/sharedStrings.xml><?xml version="1.0" encoding="utf-8"?>
<sst xmlns="http://schemas.openxmlformats.org/spreadsheetml/2006/main" count="9872" uniqueCount="2519">
  <si>
    <t>Quadro - Total de servidores, por ano.</t>
  </si>
  <si>
    <t>Téc. Adm.</t>
  </si>
  <si>
    <t>(%) Evolução (2006 - 2018)</t>
  </si>
  <si>
    <t>Docente - Efetivo</t>
  </si>
  <si>
    <t>Docente - Substituto</t>
  </si>
  <si>
    <t>Docente - Temporário</t>
  </si>
  <si>
    <t>Docente - Visitante</t>
  </si>
  <si>
    <t xml:space="preserve">Docente  Visitante - PVNS/CAPES </t>
  </si>
  <si>
    <t>Total Geral</t>
  </si>
  <si>
    <t>Fonte: Dados dos Sistemas Extrator - SIAPE e DW - SIAPE. Org.: DIPLAN/COPLAN/PROAP. Dados de Professor Visitante Nacional Sênior - PVNS/CAPES fornecidos pela PROPP.</t>
  </si>
  <si>
    <t>Nota: Considerou-se como critério na consolidação das informações todos os servidores ativos, afastados e cedidos em 31/dez de cada ano.</t>
  </si>
  <si>
    <t>Quadro - Evolução do número de Estagiários do Pró-Estágio ativos (2006-2018).</t>
  </si>
  <si>
    <t>Ano</t>
  </si>
  <si>
    <t>(%) Evolução (2006 -2018)</t>
  </si>
  <si>
    <t>Estágiarios</t>
  </si>
  <si>
    <t>Fonte: Em 2006 base de dados fornecida pela PROGRAD. A partir de 2015 os dados foram extraídos dos Sistemas Extrator - SIAPE e DW - SIAPE. Org.: DIPLAN/COPLAN/PROAP. Nos anos de 2007 a 2014 não dsiponível a informação.</t>
  </si>
  <si>
    <t>Nota: Considerou-se como critério na consolidação dos dados os contratos de estágios vigentes em 31/dez de cada ano.</t>
  </si>
  <si>
    <t xml:space="preserve">Total de Servidores, por ano
</t>
  </si>
  <si>
    <t xml:space="preserve">(%) Evolução (2006-2018) do quadro de servidores.
</t>
  </si>
  <si>
    <t>(%) Evolução (2006-2018)  de Bolsistas do Pró-Estágio ativos.</t>
  </si>
  <si>
    <t>(%) Evolução (2006-2018) do Quadro de Docentes efetivos.</t>
  </si>
  <si>
    <t>(%) Evolução (2006-2018) do Quadro de Técnicos Administrativos.</t>
  </si>
  <si>
    <t xml:space="preserve"> </t>
  </si>
  <si>
    <t>Quadro - Histórico do número de Técnicos Administrativos, por gênero.</t>
  </si>
  <si>
    <t>F</t>
  </si>
  <si>
    <t>M</t>
  </si>
  <si>
    <t>Fonte: Dados dos Sistemas Extrator - SIAPE e DW - SIAPE. Org.: DIPLAN/COPLAN/PROAP.</t>
  </si>
  <si>
    <t>Quadro - (%) Percentual de Técnicos Administrativos, por gênero.</t>
  </si>
  <si>
    <t>Quadro - Média de Idade dos Técnicos Administrativos, por gênero.</t>
  </si>
  <si>
    <t>Quadro - Histórico da Média de Idade dos Técnicos Administrativos, por classe.</t>
  </si>
  <si>
    <t>A</t>
  </si>
  <si>
    <t>B</t>
  </si>
  <si>
    <t>C</t>
  </si>
  <si>
    <t>D</t>
  </si>
  <si>
    <t>E</t>
  </si>
  <si>
    <t>Quadro - Histórico do número de Técnicos Administrativos, por faixa etária.</t>
  </si>
  <si>
    <t>18|-- 23</t>
  </si>
  <si>
    <t>23|-- 28</t>
  </si>
  <si>
    <t>28|-- 33</t>
  </si>
  <si>
    <t>33|-- 38</t>
  </si>
  <si>
    <t>38|-- 43</t>
  </si>
  <si>
    <t>43|-- 48</t>
  </si>
  <si>
    <t>48|-- 53</t>
  </si>
  <si>
    <t>53|-- 58</t>
  </si>
  <si>
    <t>58|--</t>
  </si>
  <si>
    <t>Quadro - (%) Percentual de Técnicos Administrativos, por faixa etária.</t>
  </si>
  <si>
    <t>Quadro - Histórico do número de Técnicos Administrativos, por UF de nascimento.</t>
  </si>
  <si>
    <t>MS</t>
  </si>
  <si>
    <t>SP</t>
  </si>
  <si>
    <t>PR</t>
  </si>
  <si>
    <t>RS</t>
  </si>
  <si>
    <t>MG</t>
  </si>
  <si>
    <t>MT</t>
  </si>
  <si>
    <t>RO</t>
  </si>
  <si>
    <t>RJ</t>
  </si>
  <si>
    <t>SC</t>
  </si>
  <si>
    <t>PA</t>
  </si>
  <si>
    <t>PB</t>
  </si>
  <si>
    <t>DF</t>
  </si>
  <si>
    <t>BA</t>
  </si>
  <si>
    <t>CE</t>
  </si>
  <si>
    <t>GO</t>
  </si>
  <si>
    <t>PE</t>
  </si>
  <si>
    <t>MA</t>
  </si>
  <si>
    <t>AM</t>
  </si>
  <si>
    <t>AL</t>
  </si>
  <si>
    <t>PI</t>
  </si>
  <si>
    <t>TO</t>
  </si>
  <si>
    <t>SE</t>
  </si>
  <si>
    <t>RN</t>
  </si>
  <si>
    <t>Notas: O Quatitativo total de servidores por  UF de nascimento é menor devido a dois servidores serem Brasileiros Naturalizados.</t>
  </si>
  <si>
    <t>Quadro - (%) Percentual de Técnicos Administrativos, por UF de nascimento.</t>
  </si>
  <si>
    <t>Quadro - Histórico do número de Técnicos Administrativos, por nacionalidade.</t>
  </si>
  <si>
    <t>BRASILEIRO NATO</t>
  </si>
  <si>
    <t>BRASILEIRO NATZ</t>
  </si>
  <si>
    <t>Quadro - (%) Percentual de Técnicos Administrativos, por nacionalidade.</t>
  </si>
  <si>
    <t>Quadro - Histórico do número de Técnicos Administrativos, por raça/cor.</t>
  </si>
  <si>
    <t xml:space="preserve"> AMARELA    </t>
  </si>
  <si>
    <t xml:space="preserve"> BRANCA     </t>
  </si>
  <si>
    <t xml:space="preserve"> INDIGENA   </t>
  </si>
  <si>
    <t xml:space="preserve"> NAO INFORMADO </t>
  </si>
  <si>
    <t xml:space="preserve"> NEGRA      </t>
  </si>
  <si>
    <t xml:space="preserve"> PARDA      </t>
  </si>
  <si>
    <t>Quadro - (%) Percentual de Técnicos Administrativos, por raça/cor.</t>
  </si>
  <si>
    <t>Quadro - Número de Técnicos Administrativos ativos com Função Gratificada ou Cargo de Direção.</t>
  </si>
  <si>
    <t>FUNÇÃO</t>
  </si>
  <si>
    <t>CD0002</t>
  </si>
  <si>
    <t>CD0003</t>
  </si>
  <si>
    <t>CD0004</t>
  </si>
  <si>
    <t>FG0001</t>
  </si>
  <si>
    <t>FG0002</t>
  </si>
  <si>
    <t>FG0004</t>
  </si>
  <si>
    <t>FG0005</t>
  </si>
  <si>
    <t>FG0007</t>
  </si>
  <si>
    <t xml:space="preserve">(%)  de Técnicos Administrativos, por gênero e ano.
</t>
  </si>
  <si>
    <t xml:space="preserve">(%) de Técnicos Administrativos, por UF de nascimento em 2018
</t>
  </si>
  <si>
    <t>(%) de Técnicos Administrativos ativos, por raça/cor e ano.</t>
  </si>
  <si>
    <t xml:space="preserve">Número de Técnicos Administrativo ativos com Função Gratificada ou Cargo de Direção, em 2018
</t>
  </si>
  <si>
    <t>Quadro - Número de vacâncias mensal de Técnicos Administrativos em 2018.</t>
  </si>
  <si>
    <t>jan</t>
  </si>
  <si>
    <t>fev</t>
  </si>
  <si>
    <t>mar</t>
  </si>
  <si>
    <t>abr</t>
  </si>
  <si>
    <t>mai</t>
  </si>
  <si>
    <t>jun</t>
  </si>
  <si>
    <t>jul</t>
  </si>
  <si>
    <t>ago</t>
  </si>
  <si>
    <t>set</t>
  </si>
  <si>
    <t>out</t>
  </si>
  <si>
    <t>nov</t>
  </si>
  <si>
    <t>dez</t>
  </si>
  <si>
    <t>APOSENTADORIA</t>
  </si>
  <si>
    <t>DEMISSÃO</t>
  </si>
  <si>
    <t>EXONERAÇÃO A PEDIDO</t>
  </si>
  <si>
    <t>FALECIMENTO</t>
  </si>
  <si>
    <t>POSSE EM OUTRO CARGO INACUMULÁVEL</t>
  </si>
  <si>
    <t>PROGRAMA DE DESLIGAMENTO VOLUNTÁRIO</t>
  </si>
  <si>
    <t>Quadro - Histórico do número de vacâncias de Técnicos Administrativos.</t>
  </si>
  <si>
    <t>-</t>
  </si>
  <si>
    <t>Quadro - Histórico do número de Redistribuições de Técnicos Administrativos.</t>
  </si>
  <si>
    <t>REDISTRIBUIÇÃO</t>
  </si>
  <si>
    <t>Quadro - Histórico do número de vacâncias de Técnicos Administrativos, por classe.</t>
  </si>
  <si>
    <t>Quadro - Histórico do número de vacâncias de Técnicos Administrativos, por cargo.</t>
  </si>
  <si>
    <t>ADMINISTRADOR</t>
  </si>
  <si>
    <t>ANALISTA DE TEC DA INFORMACAO</t>
  </si>
  <si>
    <t>ARQUITETO E URBANISTA</t>
  </si>
  <si>
    <t>ASSISTENTE EM ADMINISTRACAO</t>
  </si>
  <si>
    <t>ASSISTENTE SOCIAL</t>
  </si>
  <si>
    <t>AUX EM ADMINISTRACAO</t>
  </si>
  <si>
    <t>AUXILIAR DE AGROPECUARIA</t>
  </si>
  <si>
    <t>AUXILIAR DE ENFERMAGEM</t>
  </si>
  <si>
    <t>AUXILIAR DE LABORATORIO</t>
  </si>
  <si>
    <t>AUXILIAR OPERACIONAL</t>
  </si>
  <si>
    <t>BIBLIOTECARIO-DOCUMENTALISTA</t>
  </si>
  <si>
    <t>CONTADOR</t>
  </si>
  <si>
    <t>ENFERMEIRO-AREA</t>
  </si>
  <si>
    <t>ENGENHEIRO DE SEG DO TRABALHO</t>
  </si>
  <si>
    <t>ENGENHEIRO-AREA</t>
  </si>
  <si>
    <t>FARMACEUTICO</t>
  </si>
  <si>
    <t>FARMACEUTICO BIOQUIMICO</t>
  </si>
  <si>
    <t>FISIOTERAPEUTA</t>
  </si>
  <si>
    <t>MEDICO-AREA</t>
  </si>
  <si>
    <t>MOTORISTA</t>
  </si>
  <si>
    <t>NUTRICIONISTA-HABILITACAO</t>
  </si>
  <si>
    <t>OPERADOR DE MAQ AGRICOLAS</t>
  </si>
  <si>
    <t>PSICOLOGO-AREA</t>
  </si>
  <si>
    <t>REVISOR DE TEXTOS</t>
  </si>
  <si>
    <t>SECRETARIO EXECUTIVO</t>
  </si>
  <si>
    <t>SERVENTE DE LIMPEZA</t>
  </si>
  <si>
    <t>TEC DE TECNOLOGIA DA INFORMACAO</t>
  </si>
  <si>
    <t>TEC EM SEGURANCA DO TRABALHO</t>
  </si>
  <si>
    <t>TECNICO DE LABORATORIO AREA</t>
  </si>
  <si>
    <t>TECNICO DESPORTIVO</t>
  </si>
  <si>
    <t>TECNICO EM AGROPECUARIA</t>
  </si>
  <si>
    <t>TECNICO EM ASSUNTOS EDUCACIONAIS</t>
  </si>
  <si>
    <t>TECNICO EM CONTABILIDADE</t>
  </si>
  <si>
    <t>TECNICO EM ENFERMAGEM</t>
  </si>
  <si>
    <t>TECNICO EM QUIMICA</t>
  </si>
  <si>
    <t>TECNICO EM REFRIGERACAO</t>
  </si>
  <si>
    <t>TRADUTOR INTERPRETE DE LINGUAGEM SINAIS</t>
  </si>
  <si>
    <t>VIGILANTE</t>
  </si>
  <si>
    <t>Quadro - (%) Percentual de vacâncias de Técnicos Administrativos, por cargo.</t>
  </si>
  <si>
    <t>Quadro - Número de Nomeações de Técnicos Administrativos em 2018, por mês.</t>
  </si>
  <si>
    <t>Nota: Considerou-se apenas as nomeações de servidores que entraram em exercício até 31/12 de cada ano.</t>
  </si>
  <si>
    <t>Quadro - Histórico do número de Nomeações de Técnicos Administrativos, por classe.</t>
  </si>
  <si>
    <t>Quadro - (%) Percentual de Nomeações de Técnicos Administrativos, por classe.</t>
  </si>
  <si>
    <t>Quadro - Histórico do número de Nomeações de Técnicos Administrativos, por cargo.</t>
  </si>
  <si>
    <t>ARQUIVISTA</t>
  </si>
  <si>
    <t>AUDITOR</t>
  </si>
  <si>
    <t>BIOMEDICO</t>
  </si>
  <si>
    <t>DIAGRAMADOR</t>
  </si>
  <si>
    <t>ECONOMISTA</t>
  </si>
  <si>
    <t>ESTATISTICO</t>
  </si>
  <si>
    <t>FARMACEUTICO-HABILITACAO</t>
  </si>
  <si>
    <t>JORNALISTA</t>
  </si>
  <si>
    <t>MEDICO VETERINARIO</t>
  </si>
  <si>
    <t>PRODUTOR CULTURAL</t>
  </si>
  <si>
    <t>PROGRAMADOR VISUAL</t>
  </si>
  <si>
    <t>REDATOR</t>
  </si>
  <si>
    <t>REGENTE</t>
  </si>
  <si>
    <t>REVISOR DE TEXTOS BRAILLE</t>
  </si>
  <si>
    <t>TECNICO EM EDIFICACOES</t>
  </si>
  <si>
    <t>TECNICO EM ELETRONICA</t>
  </si>
  <si>
    <t>TECNICO EM ELETROTECNICA</t>
  </si>
  <si>
    <t>TECNICO EM RADIOLOGIA</t>
  </si>
  <si>
    <t>TRADUTOR INTERPRETE</t>
  </si>
  <si>
    <t>Quadro - (%) Percentual de Nomeações de Técnicos Administrativos, por cargo.</t>
  </si>
  <si>
    <t>Quadro - Número de Técnicos Administrativos em 2018, por classe e qualificação.</t>
  </si>
  <si>
    <t>Classe</t>
  </si>
  <si>
    <t>ENSINO MEDIO/TÉCNICO</t>
  </si>
  <si>
    <t>GRADUACAO (NIVEL SUPERIOR COMPLETO)</t>
  </si>
  <si>
    <t xml:space="preserve">ESPECIALIZACAO (NIVEL SUPERIOR)  </t>
  </si>
  <si>
    <t>MESTRADO</t>
  </si>
  <si>
    <t xml:space="preserve">DOUTORADO                            </t>
  </si>
  <si>
    <t xml:space="preserve">Total Geral                 </t>
  </si>
  <si>
    <t xml:space="preserve">Total Geral    </t>
  </si>
  <si>
    <t>Quadro - (%) Percentual de Técnicos Administrativos ativos em 2018, por classe e qualificação.</t>
  </si>
  <si>
    <t xml:space="preserve">ESPECIALIZACAO (NIVEL SUPERIOR) </t>
  </si>
  <si>
    <t>Quadro - Número de Técnicos Administrativos ativos em 2018, por lotação e qualificação.</t>
  </si>
  <si>
    <t>Lotação</t>
  </si>
  <si>
    <t>FACALE</t>
  </si>
  <si>
    <t>FACE</t>
  </si>
  <si>
    <t>FACET</t>
  </si>
  <si>
    <t>FADIR</t>
  </si>
  <si>
    <t>FAED</t>
  </si>
  <si>
    <t>FAEN</t>
  </si>
  <si>
    <t>FAIND</t>
  </si>
  <si>
    <t>FCA</t>
  </si>
  <si>
    <t>FCBA</t>
  </si>
  <si>
    <t>FCH</t>
  </si>
  <si>
    <t>FCS</t>
  </si>
  <si>
    <t>HU</t>
  </si>
  <si>
    <t>PRAD</t>
  </si>
  <si>
    <t>PROAE</t>
  </si>
  <si>
    <t>PROAP</t>
  </si>
  <si>
    <t>PROEX</t>
  </si>
  <si>
    <t>PROGESP</t>
  </si>
  <si>
    <t>PROGRAD</t>
  </si>
  <si>
    <t>PROPP</t>
  </si>
  <si>
    <t>REITORIA</t>
  </si>
  <si>
    <t>EAD</t>
  </si>
  <si>
    <t>Quadro - (%) Percentual de Técnicos Administrativos ativos em 2018, por lotação e qualificação.</t>
  </si>
  <si>
    <t>Quadro - Histórico do número de Técnicos Administrativos, por qualificação e ano.</t>
  </si>
  <si>
    <t>ANO</t>
  </si>
  <si>
    <t>Número de Técnicos Administrativos  em 2018, por classe e qualificação.</t>
  </si>
  <si>
    <t>(%) Percentual de Técnicos Administrativos em 2018, por qualificação.</t>
  </si>
  <si>
    <t>(%) Percentual de Técnicos Administrativos ativos em 2018, por lotação e qualificação.</t>
  </si>
  <si>
    <t>(%) Percentual de Técnicos Administrativos ativos em 2018, por classe e qualificação.</t>
  </si>
  <si>
    <t>UFGD</t>
  </si>
  <si>
    <t>Quadro - Histórico do número de Técnicos Administrativos UFGD e HU.</t>
  </si>
  <si>
    <t>Quadro - Histórico do número de Técnicos Administrativos na UFGD, por lotação.</t>
  </si>
  <si>
    <t>HUUFGD</t>
  </si>
  <si>
    <t xml:space="preserve">Notas: Em 2011, foi criada a Coordenadoria de Administração - CAD, que em 2012 passou a ser PRAD.  Em 2011, foi criada a Coordenadoria de Gestão de Pessoas - COGESP, que em 2012 passou a ser PROGESP. Em 2011, foi criada a Coordenadoria Assistência Estudantil - COAE, que em 2012 passou a ser PROAE. </t>
  </si>
  <si>
    <t>Em 2016, foi criada a Prefeitura Universitária (PU) vinculada a setor da REITORIA</t>
  </si>
  <si>
    <t>Considerou-se como critério na consolidação das informações todos os servidores ativos, afastados e cedidos em 31/dez de cada ano.</t>
  </si>
  <si>
    <t>Quadro - (%) Percentual de Técnicos Administrativos na UFGD, por lotação.</t>
  </si>
  <si>
    <t>FACED</t>
  </si>
  <si>
    <t>Quadro - Número de Técnicos Administrativos lotados na Reitoria, por sub lotação.</t>
  </si>
  <si>
    <t>AASRTR</t>
  </si>
  <si>
    <t>AASVRTR</t>
  </si>
  <si>
    <t>ACS</t>
  </si>
  <si>
    <t>AUDIN</t>
  </si>
  <si>
    <t>COIN</t>
  </si>
  <si>
    <t>CS</t>
  </si>
  <si>
    <t>CSB</t>
  </si>
  <si>
    <t>EDITORA</t>
  </si>
  <si>
    <t>EDUFGD</t>
  </si>
  <si>
    <t>ESAI</t>
  </si>
  <si>
    <t>FAECA</t>
  </si>
  <si>
    <t>GABRTR</t>
  </si>
  <si>
    <t>NEAB</t>
  </si>
  <si>
    <t>OUVID</t>
  </si>
  <si>
    <t>PROCFED</t>
  </si>
  <si>
    <t>SOC</t>
  </si>
  <si>
    <t>USU</t>
  </si>
  <si>
    <t>PU</t>
  </si>
  <si>
    <t>NUMIAC</t>
  </si>
  <si>
    <t>CORU</t>
  </si>
  <si>
    <t>Histórico do número de Técnicos Administrativos  (UFGD + HU).</t>
  </si>
  <si>
    <t xml:space="preserve"> Histórico do número de Técnicos Administrativos  UFGD e HU.</t>
  </si>
  <si>
    <t>Quadro - Histórico do número de Técnicos Administrativos, por classe.</t>
  </si>
  <si>
    <t>Quadro - Histórico do número de Técnicos Administrativos ativos (HUUFGD + UFGD), por classe.</t>
  </si>
  <si>
    <t>Nota: Considerou-se como critério na consolidação das informações todos os servidores ativos, afastados e cedidos até em 31/dez de cada ano.</t>
  </si>
  <si>
    <t>Quadro - (%) Percentual de Técnicos Administrativos (HUUFGD + UFGD), por classe.</t>
  </si>
  <si>
    <t>Quadro - Histórico do número de Técnicos Administrativos UFGD e HU, por cargo.</t>
  </si>
  <si>
    <t>AUXILIAR RURAL</t>
  </si>
  <si>
    <t>Quadro - Número de Técnicos Administrativos  em 2018, por lotação.</t>
  </si>
  <si>
    <t>Quadro - (%) Percentual de Técnicos Administrativos em 2018, por lotação.</t>
  </si>
  <si>
    <t>LOTAÇÃO</t>
  </si>
  <si>
    <t>SUBLOTAÇÃO</t>
  </si>
  <si>
    <t xml:space="preserve">FACALE   </t>
  </si>
  <si>
    <t xml:space="preserve">FACALE CAFACALE  </t>
  </si>
  <si>
    <t xml:space="preserve">FACALE SAFACALE  </t>
  </si>
  <si>
    <t xml:space="preserve">FACALE SECACFACAL  </t>
  </si>
  <si>
    <t xml:space="preserve">FACALE SELABFACAL  </t>
  </si>
  <si>
    <t xml:space="preserve">FACALE SEPGFACALE  </t>
  </si>
  <si>
    <t>FACALE Total</t>
  </si>
  <si>
    <t xml:space="preserve">FACE   </t>
  </si>
  <si>
    <t xml:space="preserve">FACE CAFACE  </t>
  </si>
  <si>
    <t xml:space="preserve">FACE SAFACE  </t>
  </si>
  <si>
    <t xml:space="preserve">FACE SECACFACE  </t>
  </si>
  <si>
    <t xml:space="preserve">FACE SELABFACE  </t>
  </si>
  <si>
    <t>FACE Total</t>
  </si>
  <si>
    <t xml:space="preserve">FACET   </t>
  </si>
  <si>
    <t xml:space="preserve">FACET CAFACET  </t>
  </si>
  <si>
    <t xml:space="preserve">FACET SAFACET  </t>
  </si>
  <si>
    <t xml:space="preserve">FACET SCGFACET  </t>
  </si>
  <si>
    <t xml:space="preserve">FACET SECACFACET  </t>
  </si>
  <si>
    <t xml:space="preserve">FACET SELABFACET  </t>
  </si>
  <si>
    <t xml:space="preserve">FACET SPGQUI  </t>
  </si>
  <si>
    <t>FACET Total</t>
  </si>
  <si>
    <t xml:space="preserve">FADIR CAFADIR  </t>
  </si>
  <si>
    <t xml:space="preserve">FADIR SAFADIR  </t>
  </si>
  <si>
    <t xml:space="preserve">FADIR SCGFADIR  </t>
  </si>
  <si>
    <t xml:space="preserve">FADIR SECACFADIR  </t>
  </si>
  <si>
    <t xml:space="preserve">FADIR SELABFADIR  </t>
  </si>
  <si>
    <t xml:space="preserve">FADIR SPGFADIR  </t>
  </si>
  <si>
    <t>FADIR Total</t>
  </si>
  <si>
    <t xml:space="preserve">FAED   </t>
  </si>
  <si>
    <t xml:space="preserve">FAED CAFAED  </t>
  </si>
  <si>
    <t xml:space="preserve">FAED SAFAED  </t>
  </si>
  <si>
    <t xml:space="preserve">FAED SECACFAED  </t>
  </si>
  <si>
    <t xml:space="preserve">FAED SELABFAED  </t>
  </si>
  <si>
    <t xml:space="preserve">FAED SEPGEDUC  </t>
  </si>
  <si>
    <t>FAED Total</t>
  </si>
  <si>
    <t xml:space="preserve">FAEN   </t>
  </si>
  <si>
    <t xml:space="preserve">FAEN CAFAEN  </t>
  </si>
  <si>
    <t xml:space="preserve">FAEN CPPGFAEN  </t>
  </si>
  <si>
    <t xml:space="preserve">FAEN SAFAEN  </t>
  </si>
  <si>
    <t xml:space="preserve">FAEN SECACFAEN  </t>
  </si>
  <si>
    <t xml:space="preserve">FAEN SELABFAEN  </t>
  </si>
  <si>
    <t>FAEN Total</t>
  </si>
  <si>
    <t xml:space="preserve">FAIND   </t>
  </si>
  <si>
    <t xml:space="preserve">FAIND CAFAIND  </t>
  </si>
  <si>
    <t xml:space="preserve">FAIND SAFAIND  </t>
  </si>
  <si>
    <t xml:space="preserve">FAIND SECACFAIND  </t>
  </si>
  <si>
    <t>FAIND Total</t>
  </si>
  <si>
    <t xml:space="preserve">FCA CAFCA  </t>
  </si>
  <si>
    <t xml:space="preserve">FCA DIRFCA  </t>
  </si>
  <si>
    <t xml:space="preserve">FCA SAFCA  </t>
  </si>
  <si>
    <t xml:space="preserve">FCA SCGFCA  </t>
  </si>
  <si>
    <t xml:space="preserve">FCA SECACFCA  </t>
  </si>
  <si>
    <t xml:space="preserve">FCA SELABFCA  </t>
  </si>
  <si>
    <t xml:space="preserve">FCA SPGAGRO  </t>
  </si>
  <si>
    <t xml:space="preserve">FCA SPGZOO  </t>
  </si>
  <si>
    <t>FCA Total</t>
  </si>
  <si>
    <t xml:space="preserve">FCBA   </t>
  </si>
  <si>
    <t xml:space="preserve">FCBA CAFCBA  </t>
  </si>
  <si>
    <t xml:space="preserve">FCBA SAFCBA  </t>
  </si>
  <si>
    <t xml:space="preserve">FCBA SCGFCBA  </t>
  </si>
  <si>
    <t xml:space="preserve">FCBA SECACFCBA  </t>
  </si>
  <si>
    <t xml:space="preserve">FCBA SELABFCBA  </t>
  </si>
  <si>
    <t xml:space="preserve">FCBA SPGBGB  </t>
  </si>
  <si>
    <t xml:space="preserve">FCBA SPGENTBIO  </t>
  </si>
  <si>
    <t>FCBA Total</t>
  </si>
  <si>
    <t xml:space="preserve">FCH   </t>
  </si>
  <si>
    <t xml:space="preserve">FCH CAFCH  </t>
  </si>
  <si>
    <t xml:space="preserve">FCH SAFCH  </t>
  </si>
  <si>
    <t xml:space="preserve">FCH SAPG  </t>
  </si>
  <si>
    <t xml:space="preserve">FCH SCGCSPSICO  </t>
  </si>
  <si>
    <t xml:space="preserve">FCH SCGGEOHIST  </t>
  </si>
  <si>
    <t xml:space="preserve">FCH SECACFCH  </t>
  </si>
  <si>
    <t xml:space="preserve">FCH SELABFCH  </t>
  </si>
  <si>
    <t xml:space="preserve">FCH SPGANT  </t>
  </si>
  <si>
    <t xml:space="preserve">FCH SPGHIS  </t>
  </si>
  <si>
    <t xml:space="preserve">FCH SPGPSIC  </t>
  </si>
  <si>
    <t xml:space="preserve">FCH SPPGSOCIO  </t>
  </si>
  <si>
    <t>FCH Total</t>
  </si>
  <si>
    <t xml:space="preserve">FCS CAFCS  </t>
  </si>
  <si>
    <t xml:space="preserve">FCS CCGMED  </t>
  </si>
  <si>
    <t xml:space="preserve">FCS CCGNUT  </t>
  </si>
  <si>
    <t xml:space="preserve">FCS CPPGCIESAU  </t>
  </si>
  <si>
    <t xml:space="preserve">FCS SAFCS  </t>
  </si>
  <si>
    <t xml:space="preserve">FCS SECACFCS  </t>
  </si>
  <si>
    <t xml:space="preserve">FCS SELABFCS  </t>
  </si>
  <si>
    <t>FCS Total</t>
  </si>
  <si>
    <t xml:space="preserve">HUUFGD   </t>
  </si>
  <si>
    <t xml:space="preserve">HUUFGD DIRCLITEC CONUTDIE </t>
  </si>
  <si>
    <t>HUUFGD Total</t>
  </si>
  <si>
    <t xml:space="preserve">PRAD   </t>
  </si>
  <si>
    <t xml:space="preserve">PRAD ASSPRAD  </t>
  </si>
  <si>
    <t xml:space="preserve">PRAD CCOMP  </t>
  </si>
  <si>
    <t xml:space="preserve">PRAD CCOMP DICOMP </t>
  </si>
  <si>
    <t>PRAD CCOMP DICOMP SECOMP</t>
  </si>
  <si>
    <t>PRAD CCOMP DICOMP SEIMP</t>
  </si>
  <si>
    <t xml:space="preserve">PRAD CCOMP DILIC </t>
  </si>
  <si>
    <t>PRAD CCOMP DILIC SEANACCOMP</t>
  </si>
  <si>
    <t>PRAD CCOMP DILIC SELIC</t>
  </si>
  <si>
    <t xml:space="preserve">PRAD CGP  </t>
  </si>
  <si>
    <t xml:space="preserve">PRAD DIAL  </t>
  </si>
  <si>
    <t xml:space="preserve">PRAD DIAL SCPQ </t>
  </si>
  <si>
    <t xml:space="preserve">PRAD DIAL SEMACO </t>
  </si>
  <si>
    <t xml:space="preserve">PRAD DICONT  </t>
  </si>
  <si>
    <t xml:space="preserve">PRAD DICONV  </t>
  </si>
  <si>
    <t xml:space="preserve">PRAD DIPAGI  </t>
  </si>
  <si>
    <t xml:space="preserve">PRAD DIPAGI SEGIMEFI </t>
  </si>
  <si>
    <t xml:space="preserve">PRAD DIPROGE  </t>
  </si>
  <si>
    <t>PRAD Total</t>
  </si>
  <si>
    <t xml:space="preserve">PROAE   </t>
  </si>
  <si>
    <t xml:space="preserve">PROAE ASSPROAE  </t>
  </si>
  <si>
    <t xml:space="preserve">PROAE COAE  </t>
  </si>
  <si>
    <t xml:space="preserve">PROAE COAE DACEAE </t>
  </si>
  <si>
    <t>PROAE COAE DACEAE SEGCC</t>
  </si>
  <si>
    <t xml:space="preserve">PROAE COAE DIAP </t>
  </si>
  <si>
    <t>PROAE COAE DIAP SEBE</t>
  </si>
  <si>
    <t xml:space="preserve">PROAE COFIC  </t>
  </si>
  <si>
    <t xml:space="preserve">PROAE COFIC DIEAC </t>
  </si>
  <si>
    <t>PROAE COFIC DIEAC SEFEE</t>
  </si>
  <si>
    <t>PROAE COFIC DIFAA SEAEMA</t>
  </si>
  <si>
    <t>PROAE Total</t>
  </si>
  <si>
    <t xml:space="preserve">PROAP   </t>
  </si>
  <si>
    <t xml:space="preserve">PROAP ASSPROAP  </t>
  </si>
  <si>
    <t xml:space="preserve">PROAP COOF  </t>
  </si>
  <si>
    <t xml:space="preserve">PROAP COOF DIANACOOF </t>
  </si>
  <si>
    <t xml:space="preserve">PROAP COOF DICON </t>
  </si>
  <si>
    <t xml:space="preserve">PROAP COOF DIEO </t>
  </si>
  <si>
    <t xml:space="preserve">PROAP COOF DIPG </t>
  </si>
  <si>
    <t>PROAP COOF DIPG SCCDP</t>
  </si>
  <si>
    <t xml:space="preserve">PROAP COPLAN  </t>
  </si>
  <si>
    <t xml:space="preserve">PROAP COPLAN DGA </t>
  </si>
  <si>
    <t>PROAP COPLAN DGA SECA</t>
  </si>
  <si>
    <t xml:space="preserve">PROAP COPLAN DIAIM </t>
  </si>
  <si>
    <t>PROAP COPLAN DIAIM SEAVI</t>
  </si>
  <si>
    <t>PROAP COPLAN DIAIM SEMON</t>
  </si>
  <si>
    <t xml:space="preserve">PROAP COPLAN DIPLAN </t>
  </si>
  <si>
    <t>PROAP COPLAN DIPLAN SEGINF</t>
  </si>
  <si>
    <t>PROAP Total</t>
  </si>
  <si>
    <t xml:space="preserve">PROEX ASSPROEX  </t>
  </si>
  <si>
    <t xml:space="preserve">PROEX COC DIAC </t>
  </si>
  <si>
    <t>PROEX COC DIAC SARC</t>
  </si>
  <si>
    <t xml:space="preserve">PROEX COC DILAC </t>
  </si>
  <si>
    <t xml:space="preserve">PROEX COEX  </t>
  </si>
  <si>
    <t xml:space="preserve">PROEX COEX DIPE </t>
  </si>
  <si>
    <t>PROEX COEX DIPE SAAC</t>
  </si>
  <si>
    <t xml:space="preserve">PROEX COEX DIVIN </t>
  </si>
  <si>
    <t xml:space="preserve">PROEX DIPORPROEX  </t>
  </si>
  <si>
    <t xml:space="preserve">PROEX DIPORPROEX SECOGE </t>
  </si>
  <si>
    <t xml:space="preserve">PROEX DIPORPROEX SEPE </t>
  </si>
  <si>
    <t>PROEX Total</t>
  </si>
  <si>
    <t xml:space="preserve">PROGESP ASSPROGESP  </t>
  </si>
  <si>
    <t xml:space="preserve">PROGESP CAPP  </t>
  </si>
  <si>
    <t>PROGESP CAPP DPP SEPROV</t>
  </si>
  <si>
    <t xml:space="preserve">PROGESP CODAS  </t>
  </si>
  <si>
    <t xml:space="preserve">PROGESP CODAS DIASS </t>
  </si>
  <si>
    <t>PROGESP CODAS DIASS SESAS</t>
  </si>
  <si>
    <t>PROGESP CODAS DIASS SEST</t>
  </si>
  <si>
    <t xml:space="preserve">PROGESP CODAS DIDA </t>
  </si>
  <si>
    <t>PROGESP CODAS DIDA SEAFE</t>
  </si>
  <si>
    <t>PROGESP CODAS DIDA SEDECA</t>
  </si>
  <si>
    <t xml:space="preserve">PROGESP COGEP DAP </t>
  </si>
  <si>
    <t>PROGESP COGEP DAP SEPAR</t>
  </si>
  <si>
    <t>PROGESP COGEP DAP SERF</t>
  </si>
  <si>
    <t xml:space="preserve">PROGESP COGEP DILEN </t>
  </si>
  <si>
    <t xml:space="preserve">PROGESP COGEP DPP </t>
  </si>
  <si>
    <t>PROGESP COGEP DPP SEVAP</t>
  </si>
  <si>
    <t>PROGESP Total</t>
  </si>
  <si>
    <t xml:space="preserve">PROGRAD   </t>
  </si>
  <si>
    <t xml:space="preserve">PROGRAD ASSPROGRAD  </t>
  </si>
  <si>
    <t xml:space="preserve">PROGRAD CAACPROGRAD  </t>
  </si>
  <si>
    <t xml:space="preserve">PROGRAD CAACPROGRAD DARCE </t>
  </si>
  <si>
    <t>PROGRAD CAACPROGRAD DARCE SEEXD</t>
  </si>
  <si>
    <t>PROGRAD CAACPROGRAD DARCE SELO</t>
  </si>
  <si>
    <t xml:space="preserve">PROGRAD CAACPROGRAD DIRD </t>
  </si>
  <si>
    <t xml:space="preserve">PROGRAD CAACPROGRAD SECAC </t>
  </si>
  <si>
    <t xml:space="preserve">PROGRAD COGRAD  </t>
  </si>
  <si>
    <t xml:space="preserve">PROGRAD COGRAD DICGPP </t>
  </si>
  <si>
    <t xml:space="preserve">PROGRAD COGRAD DIEA </t>
  </si>
  <si>
    <t xml:space="preserve">PROGRAD COGRAD DIFORP </t>
  </si>
  <si>
    <t xml:space="preserve">PROGRAD COGRAD DILENES </t>
  </si>
  <si>
    <t xml:space="preserve">PROGRAD COGRAD DIPROG </t>
  </si>
  <si>
    <t>PROGRAD COGRAD DIPROG SEPIBIDPRO</t>
  </si>
  <si>
    <t>PROGRAD COGRAD DIPROG UFGDJR</t>
  </si>
  <si>
    <t>PROGRAD Total</t>
  </si>
  <si>
    <t xml:space="preserve">PROPP   </t>
  </si>
  <si>
    <t xml:space="preserve">PROPP ASSPROPP  </t>
  </si>
  <si>
    <t xml:space="preserve">PROPP CEPESQ  </t>
  </si>
  <si>
    <t xml:space="preserve">PROPP COPG  </t>
  </si>
  <si>
    <t xml:space="preserve">PROPP COPG DAPG </t>
  </si>
  <si>
    <t xml:space="preserve">PROPP COPG DAPPG </t>
  </si>
  <si>
    <t xml:space="preserve">PROPP COPQ DINIC </t>
  </si>
  <si>
    <t>PROPP COPQ DINIC SPIC</t>
  </si>
  <si>
    <t xml:space="preserve">PROPP COPQ DIPI </t>
  </si>
  <si>
    <t xml:space="preserve">PROPP COPQ DIPQ </t>
  </si>
  <si>
    <t xml:space="preserve">PROPP DBC  </t>
  </si>
  <si>
    <t xml:space="preserve">PROPP DBC SME </t>
  </si>
  <si>
    <t xml:space="preserve">PROPP DIPORPROPP  </t>
  </si>
  <si>
    <t>PROPP Total</t>
  </si>
  <si>
    <t xml:space="preserve">REITORIA   </t>
  </si>
  <si>
    <t xml:space="preserve">REITORIA AASRTR2  </t>
  </si>
  <si>
    <t xml:space="preserve">REITORIA ACS  </t>
  </si>
  <si>
    <t xml:space="preserve">REITORIA ACS DIAU </t>
  </si>
  <si>
    <t xml:space="preserve">REITORIA ACS DIJOR </t>
  </si>
  <si>
    <t xml:space="preserve">REITORIA ACS DIPUP </t>
  </si>
  <si>
    <t xml:space="preserve">REITORIA ASSVTR  </t>
  </si>
  <si>
    <t xml:space="preserve">REITORIA AUDIN  </t>
  </si>
  <si>
    <t xml:space="preserve">REITORIA COIN  </t>
  </si>
  <si>
    <t xml:space="preserve">REITORIA COIN DAU </t>
  </si>
  <si>
    <t>REITORIA COIN DAU SAS</t>
  </si>
  <si>
    <t>REITORIA COIN DAU SESMAC</t>
  </si>
  <si>
    <t xml:space="preserve">REITORIA COIN DGPTI </t>
  </si>
  <si>
    <t>REITORIA COIN DGPTI SCGC</t>
  </si>
  <si>
    <t>REITORIA COIN DGPTI SPGTI</t>
  </si>
  <si>
    <t xml:space="preserve">REITORIA COIN DIDS </t>
  </si>
  <si>
    <t>REITORIA COIN DIDS SEAN</t>
  </si>
  <si>
    <t>REITORIA COIN DIDS SEBD</t>
  </si>
  <si>
    <t>REITORIA COIN DIDS SECO</t>
  </si>
  <si>
    <t>REITORIA COIN DIDS SEIM</t>
  </si>
  <si>
    <t xml:space="preserve">REITORIA COIN DSSTI </t>
  </si>
  <si>
    <t>REITORIA COIN DSSTI SCD</t>
  </si>
  <si>
    <t>REITORIA COIN DSSTI SERE</t>
  </si>
  <si>
    <t>REITORIA COIN DSSTI SSI</t>
  </si>
  <si>
    <t xml:space="preserve">REITORIA CORU  </t>
  </si>
  <si>
    <t xml:space="preserve">REITORIA CS  </t>
  </si>
  <si>
    <t>REITORIA CS DICD SELOG</t>
  </si>
  <si>
    <t xml:space="preserve">REITORIA CS DILOG </t>
  </si>
  <si>
    <t xml:space="preserve">REITORIA CS DISEL </t>
  </si>
  <si>
    <t>REITORIA CS DISEL SEPROC</t>
  </si>
  <si>
    <t xml:space="preserve">REITORIA CSB  </t>
  </si>
  <si>
    <t xml:space="preserve">REITORIA CSB DIFDC </t>
  </si>
  <si>
    <t>REITORIA CSB DIFDC SECI</t>
  </si>
  <si>
    <t>REITORIA CSB DIFDC SEP</t>
  </si>
  <si>
    <t>REITORIA CSB DIFDC SERPT</t>
  </si>
  <si>
    <t>REITORIA CSB DIFDC SESAQ</t>
  </si>
  <si>
    <t>REITORIA CSB DIFDC SESAR</t>
  </si>
  <si>
    <t xml:space="preserve">REITORIA CSB DIREF </t>
  </si>
  <si>
    <t>REITORIA CSB DIREF SEATI</t>
  </si>
  <si>
    <t>REITORIA CSB DIREF SEBAD</t>
  </si>
  <si>
    <t xml:space="preserve">REITORIA EDITORA  </t>
  </si>
  <si>
    <t xml:space="preserve">REITORIA EDUFGD  </t>
  </si>
  <si>
    <t xml:space="preserve">REITORIA ESAI  </t>
  </si>
  <si>
    <t>REITORIA ESAI DICMAI SECCI</t>
  </si>
  <si>
    <t>REITORIA ESAI DICMAI SEMA</t>
  </si>
  <si>
    <t xml:space="preserve">REITORIA FAECA  </t>
  </si>
  <si>
    <t xml:space="preserve">REITORIA FAECA DISA </t>
  </si>
  <si>
    <t xml:space="preserve">REITORIA GABRTR  </t>
  </si>
  <si>
    <t xml:space="preserve">REITORIA GABRTR DIEV </t>
  </si>
  <si>
    <t xml:space="preserve">REITORIA GABRTR SGRTR </t>
  </si>
  <si>
    <t xml:space="preserve">REITORIA NUMIAC  </t>
  </si>
  <si>
    <t xml:space="preserve">REITORIA OUVID  </t>
  </si>
  <si>
    <t xml:space="preserve">REITORIA PROCFED  </t>
  </si>
  <si>
    <t xml:space="preserve">REITORIA PROCFED DAAC </t>
  </si>
  <si>
    <t xml:space="preserve">REITORIA PU  </t>
  </si>
  <si>
    <t xml:space="preserve">REITORIA PU ASSPU </t>
  </si>
  <si>
    <t xml:space="preserve">REITORIA PU DIMAP </t>
  </si>
  <si>
    <t>REITORIA PU DIMAP SMBI</t>
  </si>
  <si>
    <t>REITORIA PU DIMAP SME</t>
  </si>
  <si>
    <t>REITORIA PU DIMAP SMRE</t>
  </si>
  <si>
    <t xml:space="preserve">REITORIA PU DIOB </t>
  </si>
  <si>
    <t>REITORIA PU DIOB SEAC</t>
  </si>
  <si>
    <t>REITORIA PU DIOB SEOB</t>
  </si>
  <si>
    <t xml:space="preserve">REITORIA PU DIPP </t>
  </si>
  <si>
    <t xml:space="preserve">REITORIA PU DIPROJ </t>
  </si>
  <si>
    <t>REITORIA PU DIPROJ SEPROJ</t>
  </si>
  <si>
    <t xml:space="preserve">REITORIA PU DITRAN </t>
  </si>
  <si>
    <t>REITORIA PU DITRAN SEV</t>
  </si>
  <si>
    <t xml:space="preserve">REITORIA PU DSURB </t>
  </si>
  <si>
    <t>REITORIA PU DSURB SC</t>
  </si>
  <si>
    <t xml:space="preserve">REITORIA SOC  </t>
  </si>
  <si>
    <t xml:space="preserve">REITORIA SOC SESCONS </t>
  </si>
  <si>
    <t xml:space="preserve">REITORIA USU  </t>
  </si>
  <si>
    <t xml:space="preserve">REITORIA USU SEPRO </t>
  </si>
  <si>
    <t>REITORIA Total</t>
  </si>
  <si>
    <t xml:space="preserve">EAD   </t>
  </si>
  <si>
    <t xml:space="preserve">EAD CAEAD  </t>
  </si>
  <si>
    <t xml:space="preserve">EAD CCGLETLIB  </t>
  </si>
  <si>
    <t xml:space="preserve">EAD COTIEAD  </t>
  </si>
  <si>
    <t xml:space="preserve">EAD COTIEAD SELABEAD </t>
  </si>
  <si>
    <t>EAD DIREAD VDIREAD SAEAD</t>
  </si>
  <si>
    <t>EAD Total</t>
  </si>
  <si>
    <t>Quadro - Relação de Técnicos Administrativos em 2018, por lotação e cargo.</t>
  </si>
  <si>
    <t>LOTAÇÃO_1</t>
  </si>
  <si>
    <t>LOTAÇÃO_2</t>
  </si>
  <si>
    <t>CARGO</t>
  </si>
  <si>
    <t>IT-NO-SERVIDOR</t>
  </si>
  <si>
    <t>SITUAÇÃO</t>
  </si>
  <si>
    <t>SUZANA CORREA MARQUES</t>
  </si>
  <si>
    <t>ATIVO PERMANENTE</t>
  </si>
  <si>
    <t>RODRIGO BENTO CORREIA</t>
  </si>
  <si>
    <t>GISELIA LOPES VICENTE</t>
  </si>
  <si>
    <t>ERIKA RIROMI TAKEBE</t>
  </si>
  <si>
    <t>MARY BEATRIZ REIS DE MACEDO</t>
  </si>
  <si>
    <t>EDNALDO DE SOUZA ROCHA</t>
  </si>
  <si>
    <t>ELZA CAROLINA BECKMAN PIEPER</t>
  </si>
  <si>
    <t>BRUNO AUGUSTO DA SILVA</t>
  </si>
  <si>
    <t>LUCI ANA LIMA SOUZA</t>
  </si>
  <si>
    <t>VINICIUS OLIVEIRA SILVA</t>
  </si>
  <si>
    <t>THIAGO MARINHO DE OLIVEIRA</t>
  </si>
  <si>
    <t>LETICIA SIMIONI COUTO</t>
  </si>
  <si>
    <t>HELIO CRUZ DE OLIVEIRA</t>
  </si>
  <si>
    <t>SUSANA TRINDADE VELASCO</t>
  </si>
  <si>
    <t>CARINA THOMAZ BRAGA</t>
  </si>
  <si>
    <t>MARCOS ANTONIO DA SILVA</t>
  </si>
  <si>
    <t>LUIZ FELIPE GARCIA MURARI</t>
  </si>
  <si>
    <t>ARIANE MORALES MORETI</t>
  </si>
  <si>
    <t>GESSIKA PIMENTA BORBA</t>
  </si>
  <si>
    <t>RAPHAEL REZENDE DE SOUZA</t>
  </si>
  <si>
    <t>PETIANE ANDRESSA PETINELLE MORAIS</t>
  </si>
  <si>
    <t>CLAUDIA REGIANE PEREIRA SANCHES</t>
  </si>
  <si>
    <t>CLAUDINEI PEREIRA DE MORAES</t>
  </si>
  <si>
    <t>DELACYR ALMEIDA MONTEIRO FERREIRA</t>
  </si>
  <si>
    <t>ELIENE SILVA DOS SANTOS</t>
  </si>
  <si>
    <t>ENDERSON SERGIO BANNWART</t>
  </si>
  <si>
    <t>JULIANO VITORINO DA CRUZ</t>
  </si>
  <si>
    <t>MARCOS HENRIQUE PEREIRA WONDRACEK</t>
  </si>
  <si>
    <t>WILLIAM FERREIRA FALCO</t>
  </si>
  <si>
    <t>LIRIANA MARA ROVEDA</t>
  </si>
  <si>
    <t>JACONS DE SOUZA MORAIS</t>
  </si>
  <si>
    <t>ALEXANDRE BITTENCOURT GRIPP</t>
  </si>
  <si>
    <t>GENIVAL SOJO CARRIJO</t>
  </si>
  <si>
    <t>POLIANE DA SILVA PAIXAO GUERINO</t>
  </si>
  <si>
    <t>SIMONE RODRIGUES ROMERO</t>
  </si>
  <si>
    <t>MAITHON MARECO ROCHA</t>
  </si>
  <si>
    <t>WESLEY PEREIRA DA SILVA GODINHO</t>
  </si>
  <si>
    <t>KEILA BATISTA DIAS</t>
  </si>
  <si>
    <t>LEANDRO RODRIGO MORAIS</t>
  </si>
  <si>
    <t>ESMAEL DIAS PRADO</t>
  </si>
  <si>
    <t>PAULO HENRIQUE HIDALGO</t>
  </si>
  <si>
    <t>MARINEIDE FERREIRA BAPTISTA</t>
  </si>
  <si>
    <t>ALESSANDRO PIRES DE ARRUDA</t>
  </si>
  <si>
    <t>JOSILAINE ANDREIA DA SILVA GOMES</t>
  </si>
  <si>
    <t>CASSIO DE LIMA MARSIGLIA</t>
  </si>
  <si>
    <t>ALEXANDRE RODRIGUES NETTHO</t>
  </si>
  <si>
    <t>EDISON SOTOLANI CLAUDINO</t>
  </si>
  <si>
    <t>LILIAN DE PADUA MOREIRA GEISENHOFF</t>
  </si>
  <si>
    <t>VINICIUS FARIAS DE SOUZA</t>
  </si>
  <si>
    <t>HENRIQUE DINIZ PARADA DE CARVALHO</t>
  </si>
  <si>
    <t>NEIVA SALAZAR DO NASCIMENTO</t>
  </si>
  <si>
    <t>DIEGO SANTOS CUNHA SILVA</t>
  </si>
  <si>
    <t>ANTONIO DUARTE NETO</t>
  </si>
  <si>
    <t>FERNANDA DE LIMA NUNES DUQUE ESTRADA</t>
  </si>
  <si>
    <t>SHEILA NUNES PEREIRA</t>
  </si>
  <si>
    <t>SUZY ADRIANA DOS SANTOS</t>
  </si>
  <si>
    <t>DEUSDETE JUNIOR SANTOS</t>
  </si>
  <si>
    <t>SIMONE ORBIETA ARRUDA</t>
  </si>
  <si>
    <t>MARIA BATISTA BRITO</t>
  </si>
  <si>
    <t>GABRIELA MENEZES BONFIM</t>
  </si>
  <si>
    <t>ALEXSANDRO FELIX DE MOURA</t>
  </si>
  <si>
    <t>VALQUIRIA LOPES MARTINEZ</t>
  </si>
  <si>
    <t>KLEBER FERREIRA DA SILVA</t>
  </si>
  <si>
    <t>JOSE TIAGO PAULINO VIANA</t>
  </si>
  <si>
    <t>MARKLEY FLORENTINO DE CARVALHO</t>
  </si>
  <si>
    <t>GUSTAVO HENRIQUE MARQUARDT</t>
  </si>
  <si>
    <t>CELIA REGINA DE ARAUJO</t>
  </si>
  <si>
    <t>JULIANO ANTUNES ESPINDOLA</t>
  </si>
  <si>
    <t>TATIANE OLIVEIRA URZEDO QUEIROZ</t>
  </si>
  <si>
    <t>REJANE MANFRE</t>
  </si>
  <si>
    <t>ELIZA SANCHES SILVA</t>
  </si>
  <si>
    <t>JOSANE DE MENESES VELOSO MIRANDA</t>
  </si>
  <si>
    <t>ANDRE LUIS DE OLIVEIRA PAZINI</t>
  </si>
  <si>
    <t>ANDRESSA CECILIA ALMEIDA BACHEGA CASARI</t>
  </si>
  <si>
    <t>CARLOS HENRIQUE COSTA DE OLIVEIRA</t>
  </si>
  <si>
    <t>DAVID CORREIA DA SILVA</t>
  </si>
  <si>
    <t>DIEGO WITTER DE MELO</t>
  </si>
  <si>
    <t>JOSE CARLOS VENTURIN</t>
  </si>
  <si>
    <t>LIGIA BOARIN ALCALDE</t>
  </si>
  <si>
    <t>MARCELO ALVES FERREIRA</t>
  </si>
  <si>
    <t>MARIANE FRANTZ</t>
  </si>
  <si>
    <t>PRISCILLA NARCISO JUSTI</t>
  </si>
  <si>
    <t>LEONARDO HENTSCHKE</t>
  </si>
  <si>
    <t>EVERTON DE FREITAS CORDOVA DE SOUZA</t>
  </si>
  <si>
    <t>SERGIO ANTONIO APOLONIO</t>
  </si>
  <si>
    <t>EVANDRO FERNANDES DE MELO</t>
  </si>
  <si>
    <t>JAIR PAULO COSTA</t>
  </si>
  <si>
    <t>GEISON DE LIMA</t>
  </si>
  <si>
    <t>CARLA ROSSELIN MEDINA METTIFOGO MIZUGUTI</t>
  </si>
  <si>
    <t>ELAINE RODRIGUES SOARES</t>
  </si>
  <si>
    <t>MARIA APARECIDA BARBOSA MOREIRA</t>
  </si>
  <si>
    <t>WAGNER KAZUYOSHI SHIMADA</t>
  </si>
  <si>
    <t>LARISSA BAIRROS DE OLIVEIRA</t>
  </si>
  <si>
    <t>RENATO DE FREITAS ROSA</t>
  </si>
  <si>
    <t>RODRIGO CONCEICAO SOUZA</t>
  </si>
  <si>
    <t>FRANCISCO PEDROSO FERNANDES</t>
  </si>
  <si>
    <t>PAULO GONCALVES TORRES JUNIOR</t>
  </si>
  <si>
    <t>OLINDA SIQUEIRA CORREA VIANA</t>
  </si>
  <si>
    <t>JULIANA CLARA SIMIONI WIETHOLTER</t>
  </si>
  <si>
    <t>VERA LUCIA PAEL DOS SANTOS</t>
  </si>
  <si>
    <t>REGINALDO CANDADO</t>
  </si>
  <si>
    <t>JAQUELINE RODRIGUES DOS SANTOS</t>
  </si>
  <si>
    <t>OSCAR FRANK JUNIOR</t>
  </si>
  <si>
    <t>DAIANE DA SILVA BEZERRA</t>
  </si>
  <si>
    <t>RONALDO PASQUIM DE ARAUJO</t>
  </si>
  <si>
    <t>PAULO CEZAR RIBEIRO DE NORONHA FILHO</t>
  </si>
  <si>
    <t>MARIA LUCIA TELES</t>
  </si>
  <si>
    <t>JANETE PEZARINE GREF</t>
  </si>
  <si>
    <t>ADRIANA SATHIE OZAKI HIRATA</t>
  </si>
  <si>
    <t>ARLENE SOBRINHO VENTURA</t>
  </si>
  <si>
    <t>BRUNO CEZAR ALVARO PONTIM</t>
  </si>
  <si>
    <t>CAMILA FARAH BORGES DA SILVA</t>
  </si>
  <si>
    <t>EDERSON MARCELO KLEIN</t>
  </si>
  <si>
    <t>ELDA BARRIOS DE AZAMBUJA SILVA</t>
  </si>
  <si>
    <t>HUGO FLAVIO COUTO LEITE</t>
  </si>
  <si>
    <t>JACKELINE SCHULTZ SOARES</t>
  </si>
  <si>
    <t>JOAO AUGUSTO MACHADO DA SILVA</t>
  </si>
  <si>
    <t>LUDMILA OSORIO CASTILHO</t>
  </si>
  <si>
    <t>MARIA GIZELMA DE MENEZES GRESSLER</t>
  </si>
  <si>
    <t>TAIANY MIRANDA SARAVY</t>
  </si>
  <si>
    <t>THIAGO SILVERIO SILVA</t>
  </si>
  <si>
    <t>PHAENA MORAES FARIA</t>
  </si>
  <si>
    <t>ALEXANDRE ZUIEWSKIY</t>
  </si>
  <si>
    <t>TIAGO LEDESMA TAIRA</t>
  </si>
  <si>
    <t>MICHELLE VISCARDI SANT ANA</t>
  </si>
  <si>
    <t>EDEVALDO JUNIOR ALVES MOREIRA</t>
  </si>
  <si>
    <t>RENATA ERONDI RAMOS</t>
  </si>
  <si>
    <t>FAUZER DA SILVA VESTENA</t>
  </si>
  <si>
    <t>ANA PAULA SCHVEIGER DA SILVA</t>
  </si>
  <si>
    <t>FERNANDA RIBEIRO DOS SANTOS</t>
  </si>
  <si>
    <t>CARLA REGINA BAPTISTA GORDIN</t>
  </si>
  <si>
    <t>VITOR CUNHA GOMES SFEIR</t>
  </si>
  <si>
    <t>FELIPE D APOLITO</t>
  </si>
  <si>
    <t>ANNA KATIA BRIZOLA BONACINA</t>
  </si>
  <si>
    <t>EDIANE RODRIGUES DE OLIVEIRA</t>
  </si>
  <si>
    <t>EMERSON PEREIRA DA SILVA</t>
  </si>
  <si>
    <t>FABIANA GOMES DA SILVA DANTAS</t>
  </si>
  <si>
    <t>FLAVIO GATO CUCOLO</t>
  </si>
  <si>
    <t>HELTON MARCOS DE LIMA</t>
  </si>
  <si>
    <t>JULIANA CRISTINA TOURO CAVALHEIRO NASCIMENTO</t>
  </si>
  <si>
    <t>LIVIA DE CASTRO SIMIONI</t>
  </si>
  <si>
    <t>LUCIMARA DE ARAUJO RAMOS</t>
  </si>
  <si>
    <t>MARCUS HENRIQUE DIAS LIMA</t>
  </si>
  <si>
    <t>RENATA PIRES DE ARAUJO</t>
  </si>
  <si>
    <t>SUELLEN MACHADO DE PAULA</t>
  </si>
  <si>
    <t>TATIANE ZARATINI TEIXEIRA DOS SANTOS</t>
  </si>
  <si>
    <t>LUANA MIRELI CARBONERA RODRIGUES</t>
  </si>
  <si>
    <t>JOSE CARLOS MELO DE ANDRADE</t>
  </si>
  <si>
    <t>CARINA JUVENAL DE SOUZA</t>
  </si>
  <si>
    <t>FLAVIA LOURENCO DA SILVA RENOVATO</t>
  </si>
  <si>
    <t>EDUARDO SOKEM</t>
  </si>
  <si>
    <t>ADNARA RIBEIRO GOMIDE</t>
  </si>
  <si>
    <t>RODRIGO CAETANO DOS SANTOS</t>
  </si>
  <si>
    <t>ROSIANE DE SOUZA SILVA</t>
  </si>
  <si>
    <t>JOSE WELTON DE SOUZA</t>
  </si>
  <si>
    <t>GUSTAVO DE OLIVEIRA ARAUJO</t>
  </si>
  <si>
    <t>WALACE GOMES DE LIMA</t>
  </si>
  <si>
    <t>RAFAEL DE OLIVEIRA LUNA</t>
  </si>
  <si>
    <t>DANIELI ZUNTINI VISCARDI</t>
  </si>
  <si>
    <t>HELOIZA SCHEID SPIER</t>
  </si>
  <si>
    <t>IVANIR MARTINS DE SOUZA</t>
  </si>
  <si>
    <t>CLARISSA JUSTINO CORDOVA DE SOUZA</t>
  </si>
  <si>
    <t>ANGELO FRANCO DO NASCIMENTO RIBEIRO</t>
  </si>
  <si>
    <t>DAIANE CRISTINA DALEASTE</t>
  </si>
  <si>
    <t>JUSSARA DE PAULA ALMEIDA MARQUES</t>
  </si>
  <si>
    <t>MARIA APARECIDA CRISTALDO SARATE LOURENCAO</t>
  </si>
  <si>
    <t>VALDIR MARCOS FELIPE</t>
  </si>
  <si>
    <t>FLAVIA APARECIDA ALENCAR MUGLIA PELEGRINELLI</t>
  </si>
  <si>
    <t>PEDRO VIEIRA REGO NETO</t>
  </si>
  <si>
    <t>BARBARA HELLEN FELIPE LUBE</t>
  </si>
  <si>
    <t>IGOR VINICIUS MEIRA NOGUEIRA</t>
  </si>
  <si>
    <t>GILSON CARLOS VISU</t>
  </si>
  <si>
    <t>ANDERSON CASAGRANDE</t>
  </si>
  <si>
    <t>ERIKA SANTOS GUTIERREZ</t>
  </si>
  <si>
    <t>ANGELO LUIZ DE LIMA TETILIA</t>
  </si>
  <si>
    <t>SELMA GISELE LOURENCAO DE SOUZA</t>
  </si>
  <si>
    <t>WALNEY HIGOR REGINALDO SOUZA</t>
  </si>
  <si>
    <t>MARISE MASSEN FRAINER</t>
  </si>
  <si>
    <t>ANALIA GOMES DA CRUZ</t>
  </si>
  <si>
    <t>APOSENTADO</t>
  </si>
  <si>
    <t>MICHEL COUTINHO DOS SANTOS</t>
  </si>
  <si>
    <t>CEDIDO</t>
  </si>
  <si>
    <t>ANDREA DA SILVA SANTOS CARBONE</t>
  </si>
  <si>
    <t>DANIELA TORRES CANTADORI</t>
  </si>
  <si>
    <t>AGRUSLAVIA REZENDE DE SOUZA</t>
  </si>
  <si>
    <t>ALEXSANDRA VILA MAIOR DE SOUZA</t>
  </si>
  <si>
    <t>ANAHY ARRUDA BURIGATO</t>
  </si>
  <si>
    <t>CAROLINE ANDRE DE SOUZA JORGE</t>
  </si>
  <si>
    <t>CLEIDE ADRIANE SIGNOR TIRLONI</t>
  </si>
  <si>
    <t>DEBORA REGINA HOFF BRAIT</t>
  </si>
  <si>
    <t>FLORA MARTINEZ FIGUEIRA MOREIRA</t>
  </si>
  <si>
    <t>JACENIR VIEIRA DA SILVA</t>
  </si>
  <si>
    <t>JULIANA WENGRAT</t>
  </si>
  <si>
    <t>LUJAN NUNES SANABRIA ALIATTI</t>
  </si>
  <si>
    <t>MARCELO TOMPOROSKI PEREZ</t>
  </si>
  <si>
    <t>MARIANA BENTO TATARA</t>
  </si>
  <si>
    <t>PATRICIA KARLA DA ROCHA FERREIRA</t>
  </si>
  <si>
    <t>PRISCILLA ELY VIEIRA HATTORI</t>
  </si>
  <si>
    <t>RAMAO SOUZA DE DEUS JUNIOR</t>
  </si>
  <si>
    <t>CELIA GARCIA DE DEUS</t>
  </si>
  <si>
    <t>WILLIAMS CEZAR DA SILVA</t>
  </si>
  <si>
    <t>ANELISE PAULINO ROCHA</t>
  </si>
  <si>
    <t>GENI DA SILVA COSTA</t>
  </si>
  <si>
    <t>RONALDO RIBEIRO CORREA</t>
  </si>
  <si>
    <t>JOAO ANTONIO BALBINO FARIA</t>
  </si>
  <si>
    <t>SOVIANA FOPPA</t>
  </si>
  <si>
    <t>MAGNA LOURDES LISBOA DIETRICH</t>
  </si>
  <si>
    <t>ERIKA LEITE FERRAZ LIBORIO</t>
  </si>
  <si>
    <t>ALBERTO GIOVANI DE SOUZA</t>
  </si>
  <si>
    <t>GABRIELA VILELA DOS SANTOS MANTOVANI</t>
  </si>
  <si>
    <t>HELCIO DE BRITO LIMA</t>
  </si>
  <si>
    <t>RICARDO FRANCA DE BRITO</t>
  </si>
  <si>
    <t>THAISA PASE</t>
  </si>
  <si>
    <t>ANDERSON ROGERIO MOLGORA</t>
  </si>
  <si>
    <t>ANGELA MARIA AZEVEDO CARDOSO MARIN</t>
  </si>
  <si>
    <t>CAMILA DA SILVA TEIXEIRA</t>
  </si>
  <si>
    <t>CELSO APARECIDO DA SILVA BARBOSA</t>
  </si>
  <si>
    <t>DEISE PINHEIRO VIEIRA</t>
  </si>
  <si>
    <t>EDNA MANARI DOS SANTOS</t>
  </si>
  <si>
    <t>EDNA YOSHIE SHIROTA</t>
  </si>
  <si>
    <t>EDSON SANTANA BEZERRA</t>
  </si>
  <si>
    <t>ELUCIENE CRISTINA ZORZAN MORALE</t>
  </si>
  <si>
    <t>EVANDO PINHEIRO PIMENTEL</t>
  </si>
  <si>
    <t>GENOELSON ALVES GONCALVES</t>
  </si>
  <si>
    <t>HIGOR MARTINS CAETANO</t>
  </si>
  <si>
    <t>IAN SIBIN ARAUJO</t>
  </si>
  <si>
    <t>IEDA ROMERO ALVES DA SILVA ASSIS</t>
  </si>
  <si>
    <t>IGOR HOLZBACH</t>
  </si>
  <si>
    <t>JAKELINE CAVALCANTE BARBOSA FLORES</t>
  </si>
  <si>
    <t>JEREMIAS GONCALVES</t>
  </si>
  <si>
    <t>JOANA PAULA NATAL ARAUJO</t>
  </si>
  <si>
    <t>JONATHAS MARTINS TORRACA JUNIOR</t>
  </si>
  <si>
    <t>KARLA VIEIRA DOS SANTOS POSCA</t>
  </si>
  <si>
    <t>KAUE FELIPE RAMOS DE SOUZA</t>
  </si>
  <si>
    <t>KERLY DA SILVA BARBOSA</t>
  </si>
  <si>
    <t>LUIZ EDUARDO DE VINICIUS COSTA E SILVA</t>
  </si>
  <si>
    <t>MAICON WILLIAN VIEIRA MARQUES</t>
  </si>
  <si>
    <t>MARCIO NOLASCO LEITE</t>
  </si>
  <si>
    <t>MARCOS LUIS FALEIROS LOURENCAO</t>
  </si>
  <si>
    <t>MARCOS PABLO RIBEIRO AZAMBUJA</t>
  </si>
  <si>
    <t>MARIANA FABIANE GARCIA TRAVASSOS</t>
  </si>
  <si>
    <t>MARINO BENTO TATARA</t>
  </si>
  <si>
    <t>MARLUS ANDRE DE LIMA SORNAS</t>
  </si>
  <si>
    <t>MATEUS RIBEIRO MARQUES</t>
  </si>
  <si>
    <t>MIRIAN PEDROSO ALVES</t>
  </si>
  <si>
    <t>MORRISON FRANCISCO REIS VERAO</t>
  </si>
  <si>
    <t>NOELMA SANTOS DE SOUZA</t>
  </si>
  <si>
    <t>REGIANE AZEVEDO DE OLIVEIRA</t>
  </si>
  <si>
    <t>RODRIGO MIYASAKI</t>
  </si>
  <si>
    <t>RONIVON DOS SANTOS SAMPAIO</t>
  </si>
  <si>
    <t>SUELEN MELO BEZERRA DA SILVA</t>
  </si>
  <si>
    <t>TIAGO FLORES ZEFERINO</t>
  </si>
  <si>
    <t>WESLEY BATISTA AKAHOSHI</t>
  </si>
  <si>
    <t>WESLEY EDUARDO FERREIRA</t>
  </si>
  <si>
    <t>CASSIO RODOLFO DA SILVA MOTA</t>
  </si>
  <si>
    <t>ROSELI AZAMBUJA BARBOSA</t>
  </si>
  <si>
    <t>MIGUEL ANGELO DA SILVA COIMBRA</t>
  </si>
  <si>
    <t>MAURO LUIZ NOGUTI HORBACH</t>
  </si>
  <si>
    <t>SIMARA DE SOUSA ELIAS</t>
  </si>
  <si>
    <t>NAARA SIQUEIRA DE ARAGAO</t>
  </si>
  <si>
    <t>ALEXANDRE HENRINGER DE SOUZA</t>
  </si>
  <si>
    <t>ANA PAULA FONSECA DOS SANTOS</t>
  </si>
  <si>
    <t>ANA PAULA IRALA ROCHA</t>
  </si>
  <si>
    <t>CINTHIA APARECIDA CHAVES NASCIMENTO DE LIMA</t>
  </si>
  <si>
    <t>CLEBER LUIZ FREI SILVA</t>
  </si>
  <si>
    <t>DANIEL SILVA SANTOS</t>
  </si>
  <si>
    <t>EDGAR DIAS PORANGABA</t>
  </si>
  <si>
    <t>ELISANGELA DE FREITAS MARQUES</t>
  </si>
  <si>
    <t>JOAO DANIEL ARECO MENON</t>
  </si>
  <si>
    <t>KELLY DA SILVA BARBOZA</t>
  </si>
  <si>
    <t>MARIA APARECIDA DE SOUZA</t>
  </si>
  <si>
    <t>MARIA ELIZABETE PEREIRA DA ROSA OLIVEIRA</t>
  </si>
  <si>
    <t>MICHELLE VASCONCELOS BERNARDI</t>
  </si>
  <si>
    <t>PATRICIA ESQUIVEL DA SILVA</t>
  </si>
  <si>
    <t>RAQUEL CRISTIANI GUIMARAES DIAS MARTINS</t>
  </si>
  <si>
    <t>ROSELI PEREIRA DAN</t>
  </si>
  <si>
    <t>RUTE FERREIRA FALCO</t>
  </si>
  <si>
    <t>SIMONE ALVES ROCHA</t>
  </si>
  <si>
    <t>TATIANA CARVALHO DA SILVA</t>
  </si>
  <si>
    <t>THANIZE CONTICELI TEODOSIO DE OLIVEIRA</t>
  </si>
  <si>
    <t>VALERIA PEREIRA DA SILVA PERACOLLI</t>
  </si>
  <si>
    <t>VALERIA SUBRINHO DOS SANTOS</t>
  </si>
  <si>
    <t>VIVIAN PATRICIA VIEIRA DA SILVA</t>
  </si>
  <si>
    <t>WALTER ALVES PEIXOTO</t>
  </si>
  <si>
    <t>CLENICE GARCIA DE LIMA SOUZA</t>
  </si>
  <si>
    <t>CRICIA POIARES VIEIRA</t>
  </si>
  <si>
    <t>JUSSARA CRISTINA PARRE ASTOLFI</t>
  </si>
  <si>
    <t>MICHELE CRISTINA CARVALHO</t>
  </si>
  <si>
    <t>SIMONE DE MORAES LOPES</t>
  </si>
  <si>
    <t>VERA LUCIA DIAS SOTT</t>
  </si>
  <si>
    <t>WELLINGTON SORDI</t>
  </si>
  <si>
    <t>CHRISTINE FACCO SATURNINO</t>
  </si>
  <si>
    <t>NATHALIE GAEBLER VASCONCELOS</t>
  </si>
  <si>
    <t>PAULO CESAR DE PAULA VASCONCELOS</t>
  </si>
  <si>
    <t>AIRSON BATISTA</t>
  </si>
  <si>
    <t>ALEX FRAGA</t>
  </si>
  <si>
    <t>ANDERSON CARLOS DOS SANTOS BARBOSA</t>
  </si>
  <si>
    <t>ANDERSON LUIS MOTA SAMPAIO</t>
  </si>
  <si>
    <t>CRISTIANE APARECIDA DA SILVA</t>
  </si>
  <si>
    <t>ALEXANDRE RODRIGUES MENDONCA</t>
  </si>
  <si>
    <t>ALEXSANDRA GOMES ROSSI</t>
  </si>
  <si>
    <t>ANGELA MENDONCA DE SOUZA</t>
  </si>
  <si>
    <t>BABINTON LUIS PATIAS TREIN</t>
  </si>
  <si>
    <t>CAROLINE AMARAL</t>
  </si>
  <si>
    <t>CLARICE MARTINS LIMA MAEBARA</t>
  </si>
  <si>
    <t>CRISTIANE DE SA DAN</t>
  </si>
  <si>
    <t>CRISTIANI MELLENDES OLIVEIRA</t>
  </si>
  <si>
    <t>DANIELE ROMERO CECCATO SCHRODER ROSA</t>
  </si>
  <si>
    <t>GABRIEL DEL VIGNA ALENCAR</t>
  </si>
  <si>
    <t>GABRIEL GONZALEZ XERES</t>
  </si>
  <si>
    <t>GISELIANE MENDONCA PAZOTTI</t>
  </si>
  <si>
    <t>GLENIO ALVES DE FREITAS</t>
  </si>
  <si>
    <t>INDIANARA BARBOSA</t>
  </si>
  <si>
    <t>ITYARA MORETTI BELTRAME TOMITA</t>
  </si>
  <si>
    <t>JACKELINE CAMARGOS PEREIRA</t>
  </si>
  <si>
    <t>JACQUELINE DOS SANTOS</t>
  </si>
  <si>
    <t>JAQUELINE APARECIDA DOS SANTOS SOKEM</t>
  </si>
  <si>
    <t>JEFFERSON TEODORO DE ASSIS</t>
  </si>
  <si>
    <t>JULIANA SANTOS ATTILIO</t>
  </si>
  <si>
    <t>LIVIA CAMPOS RODRIGUES</t>
  </si>
  <si>
    <t>MICHELLY ANGELINA LAZZARI DA SILVA</t>
  </si>
  <si>
    <t>NELLITON DOS SANTOS PAULA</t>
  </si>
  <si>
    <t>PATRICIA KUBALAKI ONAKA</t>
  </si>
  <si>
    <t>REGIS LUIZ ARCE ROTTOLI</t>
  </si>
  <si>
    <t>RENATA RODRIGUES DE PAULA</t>
  </si>
  <si>
    <t>RODRIGO ALEXANDRE TEIXEIRA</t>
  </si>
  <si>
    <t>RONALDO JOSE DA SILVA</t>
  </si>
  <si>
    <t>ROSANA MARTINI SCHLEICH</t>
  </si>
  <si>
    <t>ROSELENE BRONEL DOS SANTOS</t>
  </si>
  <si>
    <t>RUBENS CALIXTO DE BARROS</t>
  </si>
  <si>
    <t>SHEILA DE OLIVEIRA GUENKA</t>
  </si>
  <si>
    <t>SUSANA KEGLER LORENTZ</t>
  </si>
  <si>
    <t>TIAGO AMADOR CORREIA</t>
  </si>
  <si>
    <t>WANALINE FONSECA</t>
  </si>
  <si>
    <t>KELLE CRISTHIANE SORIA VIEIRA BENEDETTI</t>
  </si>
  <si>
    <t>RENATA VIEBRANTZ ENNE SGARBI</t>
  </si>
  <si>
    <t>DAYSE SANCHES GUIMARAES PAIAO</t>
  </si>
  <si>
    <t>SYSSA REINO ZANOVELLO</t>
  </si>
  <si>
    <t>GRACIELA MENDONCA DOS SANTOS BET</t>
  </si>
  <si>
    <t>ANA PAULA DOS SANTOS</t>
  </si>
  <si>
    <t>DJANILSON MEDEIROS DOS SANTOS</t>
  </si>
  <si>
    <t>MARCELO DA SILVA</t>
  </si>
  <si>
    <t>MICHELI GUARDIANO TORRES FONTES</t>
  </si>
  <si>
    <t>ANDRESSA LEITE FERRAZ DE MELO</t>
  </si>
  <si>
    <t>DANIEL INACIO DE ALMEIDA NETO</t>
  </si>
  <si>
    <t>ELVIS LINCOLN FRANCISCO DE ASSUNCAO</t>
  </si>
  <si>
    <t>LUCIANE CRISTINA DOMINGUES</t>
  </si>
  <si>
    <t>WANDERLEI ONOFRE SCHMITZ</t>
  </si>
  <si>
    <t>LAURA PRISCILA TOLEDO BERNAL</t>
  </si>
  <si>
    <t>ALEXANDRE SATOSHI INAGAKI</t>
  </si>
  <si>
    <t>ALINE EVANGELISTA DE OLIVEIRA DE PAULA</t>
  </si>
  <si>
    <t>ANGELA AMANDA NUNES RIOS</t>
  </si>
  <si>
    <t>ANGELA CRISTINA DE LIMA</t>
  </si>
  <si>
    <t>CAROLINA RUIZ BENITO</t>
  </si>
  <si>
    <t>GIULIANO MORETO ONAKA</t>
  </si>
  <si>
    <t>LAEDERSON SOUZA MACHADO</t>
  </si>
  <si>
    <t>ALBERTO AGUDO DE ALMEIDA</t>
  </si>
  <si>
    <t>ALESSANDRO POSTAL</t>
  </si>
  <si>
    <t>ALICE IRENE TORRES GARCIA BARUKI</t>
  </si>
  <si>
    <t>ALVARO MASSAO MORISSUGUI</t>
  </si>
  <si>
    <t>ANGELA IZABEL CHAVES GUIMARAES</t>
  </si>
  <si>
    <t>AROLDO HENRIQUE DA SILVA BOIGUES</t>
  </si>
  <si>
    <t>CAMILA MICHELAN DE ALMEIDA</t>
  </si>
  <si>
    <t>CARLA BECKER</t>
  </si>
  <si>
    <t>CARLOTA REGINA DE ANDRADE NOGUEIRA</t>
  </si>
  <si>
    <t>CRISTINA HINAKO YAMASHITA</t>
  </si>
  <si>
    <t>CRISTINA YAMAKAWA HIGASHI</t>
  </si>
  <si>
    <t>DANIEL RIBEIRO BASSI</t>
  </si>
  <si>
    <t>DANIEL SALAS STEINBAUM</t>
  </si>
  <si>
    <t>DOUGLAS NEUMAR MENON</t>
  </si>
  <si>
    <t>ELISABETE CASTELON KONKIEWITZ</t>
  </si>
  <si>
    <t>ELKE CHRISTINE FERREIRA MASCARENHAS</t>
  </si>
  <si>
    <t>FABRICIO SILVA LOBO</t>
  </si>
  <si>
    <t>FELIPO CHAVES GUIMARAES</t>
  </si>
  <si>
    <t>GUIDO VIEIRA GOMES</t>
  </si>
  <si>
    <t>GUILHERME APRIGLIANO BONINI</t>
  </si>
  <si>
    <t>GUILHERME BRUNINI SBARDELINI</t>
  </si>
  <si>
    <t>HELIO TOSHIAKI HANIU</t>
  </si>
  <si>
    <t>JOAO FLAVIO CAVALLI</t>
  </si>
  <si>
    <t>JOSE CARLOS YONEO TANAKA</t>
  </si>
  <si>
    <t>JOSE FLAVIO SETTE DE SOUZA</t>
  </si>
  <si>
    <t>JOSE ROBERTO BARCOS MARTINEZ</t>
  </si>
  <si>
    <t>JULIANA MAIA BORGES CAMPOS</t>
  </si>
  <si>
    <t>LUIZ FERNANDO AZAMBUJA</t>
  </si>
  <si>
    <t>MARCIO DONIZETE XIMENES</t>
  </si>
  <si>
    <t>MARCO ANTONIO SOBRINHO ESPINDOLA</t>
  </si>
  <si>
    <t>MARCO ANTONIO YUKISHIGUE KAIMOTI</t>
  </si>
  <si>
    <t>MARCOS RICARDO DE FIGUEIREDO</t>
  </si>
  <si>
    <t>MARIA CAROLINA ANDOLPHO BONINI</t>
  </si>
  <si>
    <t>MARIO FLORIZEL ALMEIDA DE ARAUJO</t>
  </si>
  <si>
    <t>MAURO NAKAYAMA</t>
  </si>
  <si>
    <t>OSMAR MAIA FILHO</t>
  </si>
  <si>
    <t>PATRICIA ANDREA TORRES GARCIA BASSI</t>
  </si>
  <si>
    <t>PAULO CESAR LOPES LIMA</t>
  </si>
  <si>
    <t>PAULO ROBERTO DA CRUZ DE OLIVEIRA</t>
  </si>
  <si>
    <t>PAULO SERRA BARUKI</t>
  </si>
  <si>
    <t>RENATA FATURETO BORGES WATANABE</t>
  </si>
  <si>
    <t>RICARDO DUCCI</t>
  </si>
  <si>
    <t>RONALDO BORGES SILVA</t>
  </si>
  <si>
    <t>RONEO REIS MACHADO</t>
  </si>
  <si>
    <t>ROSE MARY MONTIEL SCHERER</t>
  </si>
  <si>
    <t>SANDRA YUKI KANOMATA</t>
  </si>
  <si>
    <t>SILMARA HARUMI NOMOTO</t>
  </si>
  <si>
    <t>SILVETE DO ROCIO SILVA</t>
  </si>
  <si>
    <t>SONIA GIMENES MARRA</t>
  </si>
  <si>
    <t>VALDINEI BATISTA DE SOUZA</t>
  </si>
  <si>
    <t>VIVIANE ANDREATTA RIUTO</t>
  </si>
  <si>
    <t>VIVIANE THIEME ARAKAKI GUIMARAES</t>
  </si>
  <si>
    <t>ALLINE CRISTHINE NUNES CERCHIARI MENON</t>
  </si>
  <si>
    <t>ANDIARA NASCIMENTO ALMEIDA RODRIGUES</t>
  </si>
  <si>
    <t>DANIELE DE OLIVEIRA SILVA SBROGGIO</t>
  </si>
  <si>
    <t>RENATA MARONNA PRACA LONGHI</t>
  </si>
  <si>
    <t>RENATA MARTINS CASTRO ROSA</t>
  </si>
  <si>
    <t>ADALBERTO VITAL DOS SANTOS JUNIOR</t>
  </si>
  <si>
    <t>LEIDIMARA CRISTINA ZANFOLIN</t>
  </si>
  <si>
    <t>THIAGO HILGERT DE SOUZA</t>
  </si>
  <si>
    <t>ALINA PAULA DE CARVALHO MARTELLI</t>
  </si>
  <si>
    <t>ALINE CRISTINA SCHOLZ CARNEIRO</t>
  </si>
  <si>
    <t>GLEICIELI LIBORIO DE ALENCAR</t>
  </si>
  <si>
    <t>JOCIKELI LIRA FONTELES</t>
  </si>
  <si>
    <t>JUNIO EDUVIRGEM</t>
  </si>
  <si>
    <t>KARINE LOUREIRO DINIZ DA SILVA</t>
  </si>
  <si>
    <t>LUCIANA ROSA PIOVESAN ROCHA</t>
  </si>
  <si>
    <t>LUDIMYLLE ALVES APOLINARIO</t>
  </si>
  <si>
    <t>MARCIA ALVES DA SILVA</t>
  </si>
  <si>
    <t>MARIO MURACKAMI JUNIOR</t>
  </si>
  <si>
    <t>NAYARA HALIMY MARAN</t>
  </si>
  <si>
    <t>SIMONE FUJIKO KINJO</t>
  </si>
  <si>
    <t>TATIANE DALLA MARTHA CERVI</t>
  </si>
  <si>
    <t>EVELLYN KEURY GONZALES MALDONADO SIBIN</t>
  </si>
  <si>
    <t>ADRIANA ALICE DE LIMA</t>
  </si>
  <si>
    <t>ELIANA PAULA MORALE ZORZAN</t>
  </si>
  <si>
    <t>SONIA APARECIDA VELASQUE DO NASCIMENTO</t>
  </si>
  <si>
    <t>JORGE SAMUEL FERNANDEZ URBIETA</t>
  </si>
  <si>
    <t>ABADIA DE FATIMA RESENDE</t>
  </si>
  <si>
    <t>ADAIR JOSE DA SILVA</t>
  </si>
  <si>
    <t>ADRIANA BATISTA AGUERO</t>
  </si>
  <si>
    <t>ADRIANA VOLLKOPF CURTO</t>
  </si>
  <si>
    <t>AGDA SCHWENGBER</t>
  </si>
  <si>
    <t>ALESSANDRA APARECIDA EMBERCICS</t>
  </si>
  <si>
    <t>ALEXANDRA VARGAS ALVES</t>
  </si>
  <si>
    <t>ALEXANDRE DE ARAUJO CASTRO</t>
  </si>
  <si>
    <t>ALINE RAFAELA PEREIRA CRUZ</t>
  </si>
  <si>
    <t>ANA LUCIA NEVES MARTINS</t>
  </si>
  <si>
    <t>ANA MARIA BARBOZA VIEGAS</t>
  </si>
  <si>
    <t>ANA PAULA DE LIMA</t>
  </si>
  <si>
    <t>ANDRE INOCENCIO</t>
  </si>
  <si>
    <t>ANDRE LUIZ DE PAULA</t>
  </si>
  <si>
    <t>ANDREIA SOUZA SHINZATO</t>
  </si>
  <si>
    <t>ANTONIA ALAIR MAYA</t>
  </si>
  <si>
    <t>BRUNO VIEIRA SANTOS VERON</t>
  </si>
  <si>
    <t>CAROLINA DUARTE FIGUEIRA</t>
  </si>
  <si>
    <t>CELIO FRANCA DE LEMOS</t>
  </si>
  <si>
    <t>CELSO VILAMAIOR BELARMINO DA SILVA</t>
  </si>
  <si>
    <t>CHEILA MACHADO CAVALCANTE</t>
  </si>
  <si>
    <t>CICERA GLARETE SILVA BEZERRA</t>
  </si>
  <si>
    <t>CICERA VERGINIA DOS SANTOS</t>
  </si>
  <si>
    <t>CLARICE APARECIDA DE JESUS CARDOSO MARESCIALLO</t>
  </si>
  <si>
    <t>CLEBER ROGERIO DE SA NOVAIS</t>
  </si>
  <si>
    <t>CLEBERSON DOS SANTOS PAIAO</t>
  </si>
  <si>
    <t>CRISTIANE EUGENIO DE SANTANA</t>
  </si>
  <si>
    <t>CRISTINA ALVES PERES</t>
  </si>
  <si>
    <t>DALVA ROSA MARIANA DE FREITAS</t>
  </si>
  <si>
    <t>DANIEL BETIO SOARES</t>
  </si>
  <si>
    <t>DANIELA TIBURCIO</t>
  </si>
  <si>
    <t>DORALINO ZARATE</t>
  </si>
  <si>
    <t>DYONE ANASTACIO MENDES</t>
  </si>
  <si>
    <t>EDILMA BATISTA RODRIGUES RIBEIRO</t>
  </si>
  <si>
    <t>EDINALDO VIEIRA SATELIS</t>
  </si>
  <si>
    <t>EDSON DE SOUZA BRITO</t>
  </si>
  <si>
    <t>EDSON JOSELINO FRETE</t>
  </si>
  <si>
    <t>EDUARDO DE AZEVEDO SIQUEIRA</t>
  </si>
  <si>
    <t>ELCIO VERMIEIRO GONCALVES</t>
  </si>
  <si>
    <t>ELIANE DO NASCIMENTO</t>
  </si>
  <si>
    <t>ELIZABETE MARIA DOS SANTOS</t>
  </si>
  <si>
    <t>ELZA DOS SANTOS TRINDADE</t>
  </si>
  <si>
    <t>ENOQUE PEREIRA DE OLIVEIRA NETO</t>
  </si>
  <si>
    <t>EUDES LUIS NOGUEIRA FARIA</t>
  </si>
  <si>
    <t>EUDES PEREIRA LEITE</t>
  </si>
  <si>
    <t>FABIANA DE SOUZA OLIVEIRA</t>
  </si>
  <si>
    <t>FERNANDA DE SOUZA CRUZ</t>
  </si>
  <si>
    <t>FLAVIO CESAR MOURA DA CRUZ</t>
  </si>
  <si>
    <t>GELIANE CRISTINA RODRIGUES DA SILVA RAIDAN</t>
  </si>
  <si>
    <t>GERSON MASKE</t>
  </si>
  <si>
    <t>GILDET VIEGAS MARTINS</t>
  </si>
  <si>
    <t>GILSON FERREIRA SANDIM</t>
  </si>
  <si>
    <t>GUILHERME DE SOUSA SIQUEIRA</t>
  </si>
  <si>
    <t>HAROLDO RODRIGUES GONCALVES</t>
  </si>
  <si>
    <t>ILMA VERA DA COSTA</t>
  </si>
  <si>
    <t>IVONETE MARTINS DE OLIVEIRA</t>
  </si>
  <si>
    <t>JAIME DANTAS</t>
  </si>
  <si>
    <t>JANDIRA GONCALVES DE ARAUJO GOMES</t>
  </si>
  <si>
    <t>JAQUELINE CARDOSO DA SILVA</t>
  </si>
  <si>
    <t>JEAN CARLOS BARROS DE ARAUJO</t>
  </si>
  <si>
    <t>JEAN CARLOS GARRIDO</t>
  </si>
  <si>
    <t>JEFERSON GARCIA BRAGA</t>
  </si>
  <si>
    <t>JODENIR DOS SANTOS</t>
  </si>
  <si>
    <t>JOICE MICHELI BENITES</t>
  </si>
  <si>
    <t>JOSE BOTELHO SENA NETO</t>
  </si>
  <si>
    <t>JOSE OTAVIO DE SALES</t>
  </si>
  <si>
    <t>JOSHILEY COELHO GUINDO DE AQUINO</t>
  </si>
  <si>
    <t>JUDCEA MARIA BAPTISTA MARINHO</t>
  </si>
  <si>
    <t>JUGURTA BENEDITO BORGES</t>
  </si>
  <si>
    <t>JULES ALAN DE FREITAS</t>
  </si>
  <si>
    <t>JULIANA RIBEIRO</t>
  </si>
  <si>
    <t>KISSARA JAMAICA BORCK GARCIA BORGES</t>
  </si>
  <si>
    <t>LENIR APARECIDA ANTUNES FLORES</t>
  </si>
  <si>
    <t>LILIANE DA SILVA SANTOS</t>
  </si>
  <si>
    <t>LUCIANE BATISTA GOMES</t>
  </si>
  <si>
    <t>LUCIANO BORTOLOCI</t>
  </si>
  <si>
    <t>LUCY MEIRE APARECIDA MENEZES FLORES KAISER</t>
  </si>
  <si>
    <t>LUZIA NOVAES DE SOUZA COSTA</t>
  </si>
  <si>
    <t>MARCIA REJANE ROSA EUGENIO</t>
  </si>
  <si>
    <t>MARCIA STRASSBURGER ARAUJO</t>
  </si>
  <si>
    <t>MARELITA DE ARAUJO</t>
  </si>
  <si>
    <t>MARIA DE FATIMA BRITO ALCANTARA</t>
  </si>
  <si>
    <t>MARIA DO SOCORRO LUCAS DA COSTA</t>
  </si>
  <si>
    <t>MARIA MADALENA CACERES</t>
  </si>
  <si>
    <t>MARIA MERCEDES DE JESUS DA SILVA</t>
  </si>
  <si>
    <t>MARIA NEUCI TOLEDO</t>
  </si>
  <si>
    <t>MARIA SUELI DA SILVA CORREIA</t>
  </si>
  <si>
    <t>MARILZA CHAVES DA ROCHA</t>
  </si>
  <si>
    <t>MARINES PEREIRA MACEDO</t>
  </si>
  <si>
    <t>MARISTELA FABRO</t>
  </si>
  <si>
    <t>MARTA SALVADORA COLMAN TUNECA</t>
  </si>
  <si>
    <t>MARTHA ILENE LIMA NUNES</t>
  </si>
  <si>
    <t>MAURICIO DA SILVA COSTA</t>
  </si>
  <si>
    <t>MICHELA WALEVEIN</t>
  </si>
  <si>
    <t>MICHELE DE ARAUJO MARQUES</t>
  </si>
  <si>
    <t>MICHELY DUEK SOUZA</t>
  </si>
  <si>
    <t>NATALLY CALHEIROS DOS SANTOS</t>
  </si>
  <si>
    <t>NELMA GAMBARRA DE SOUZA</t>
  </si>
  <si>
    <t>NILVA ROMERA NOGUEIRA</t>
  </si>
  <si>
    <t>NIVALDO VELOZO DA SILVA</t>
  </si>
  <si>
    <t>NUBIA CAROLINE DOS SANTOS VICTORIANO</t>
  </si>
  <si>
    <t>PALOMA CRISTINA BARRIOS</t>
  </si>
  <si>
    <t>PATRICIA RODRIGUES DOS SANTOS</t>
  </si>
  <si>
    <t>PAULO ROGERIO OTT</t>
  </si>
  <si>
    <t>PRISCILA ILBANES DE ARAUJO</t>
  </si>
  <si>
    <t>RAFAEL DE JESUS VAZ</t>
  </si>
  <si>
    <t>REJANI CRISTINE FAUSTINO DOS SANTOS</t>
  </si>
  <si>
    <t>ROBERTO CARLOS BICCIGO</t>
  </si>
  <si>
    <t>ROBERTO RORATTO CARMINATI</t>
  </si>
  <si>
    <t>ROSA MARIA DE SOUZA</t>
  </si>
  <si>
    <t>ROSANGELA FERNANDES</t>
  </si>
  <si>
    <t>ROSE APARECIDA ASSUMPCAO</t>
  </si>
  <si>
    <t>ROSIMARIA DA SILVA RAMOS TELES</t>
  </si>
  <si>
    <t>SANDRA LOPES LUZI</t>
  </si>
  <si>
    <t>SANDRA MARIA GOMES</t>
  </si>
  <si>
    <t>SILVANE WAILAND</t>
  </si>
  <si>
    <t>SIMONE DE SOUZA DOS SANTOS</t>
  </si>
  <si>
    <t>SIONE NASCIMENTO NUNES</t>
  </si>
  <si>
    <t>SUELI TEREZINHA MILITAO</t>
  </si>
  <si>
    <t>TANIA MARA DE OLIVEIRA LIMA</t>
  </si>
  <si>
    <t>TELMA APARECIDA NOLASCO OLIVEIRA</t>
  </si>
  <si>
    <t>THAYANE ESPINDOLA PEREZ</t>
  </si>
  <si>
    <t>THIAGO BERTOLINO DE ALMEIDA</t>
  </si>
  <si>
    <t>VALERIA PAULA TEZOLIN</t>
  </si>
  <si>
    <t>VANESSA FARIAS GARBELINI</t>
  </si>
  <si>
    <t>VANI APARECIDA FERREIRA DOS ANJOS</t>
  </si>
  <si>
    <t>VERA MARCIA DE SOUZA DINIZZ OLIVEIRA</t>
  </si>
  <si>
    <t>WAGNER MACHADO DE OLIVEIRA</t>
  </si>
  <si>
    <t>WALKIRIA NASCIMENTO VALADARES</t>
  </si>
  <si>
    <t>WILLSEF OSMAR ZARSKE BARBOSA</t>
  </si>
  <si>
    <t>KAROLYNE DE MOURA MORAIS ORTIGOZA</t>
  </si>
  <si>
    <t>DILMARA CASARIL LOUBET</t>
  </si>
  <si>
    <t>SIMONE DE CARVALHO MARTINS FERRAZ</t>
  </si>
  <si>
    <t>LEIDIANE SOUZA DUTRA PICCOLI</t>
  </si>
  <si>
    <t>MURILO MENDONCA DA CUNHA</t>
  </si>
  <si>
    <t>DENIA BORGES DE MENDONCA</t>
  </si>
  <si>
    <t>JAQUELINE DE ANDRADE MACIEL ARAUJO</t>
  </si>
  <si>
    <t>ANTONIO GALAN JUNIOR</t>
  </si>
  <si>
    <t>CLEBER APARECIDO LUCIO</t>
  </si>
  <si>
    <t>ELI CARLOS COSTA DOS SANTOS</t>
  </si>
  <si>
    <t>FABIO RODRIGUES DE SOUZA</t>
  </si>
  <si>
    <t>FLAVIO MELGAREJO MARTINS</t>
  </si>
  <si>
    <t>JEAN WILSON MOTA</t>
  </si>
  <si>
    <t>MAURILIO CASSIANO MARQUES DA SILVA</t>
  </si>
  <si>
    <t>MIRNA BEATRIZ AVALOS VILHALVA</t>
  </si>
  <si>
    <t>PAULO LEMES DA SILVA</t>
  </si>
  <si>
    <t>ROBERTO DURIGON ANDREOTTI</t>
  </si>
  <si>
    <t>SAMUEL PEREIRA POLONI</t>
  </si>
  <si>
    <t>TULIO CESAR GONCALVES PIRES</t>
  </si>
  <si>
    <t>WESLEY ROBERTO RICARDINO</t>
  </si>
  <si>
    <t>FRANZ MACIEL MENDES</t>
  </si>
  <si>
    <t>FABIO FERNANDO VIEIRA DA SILVA</t>
  </si>
  <si>
    <t>JONAS PEZARINE GREF</t>
  </si>
  <si>
    <t>RITA DE CASSIA FARIAS</t>
  </si>
  <si>
    <t>VICENCIA DEUSDETE GOMES DOS SANTOS</t>
  </si>
  <si>
    <t>ADAO ROMUALDO CALDERONI</t>
  </si>
  <si>
    <t>TIAGO PEREIRA LEITE DE CAMPOS</t>
  </si>
  <si>
    <t>MAURO ROBERTO DA CUNHA JUNIOR</t>
  </si>
  <si>
    <t>PAULO ALVES SILVA</t>
  </si>
  <si>
    <t>ANDERSON LUIZ PARRON GONCALVES</t>
  </si>
  <si>
    <t>MANFREDO RODE JUNIOR</t>
  </si>
  <si>
    <t>RODRIGO MENDES ESPINDOLA</t>
  </si>
  <si>
    <t>ANTONIO CARLOS MORAES GONCALVES</t>
  </si>
  <si>
    <t>CHARLES PEREIRA BARRETO</t>
  </si>
  <si>
    <t>FERNANDA VASCONCELOS NOGUEIRA</t>
  </si>
  <si>
    <t>EMERSON ALMEIDA RENOVATO</t>
  </si>
  <si>
    <t>MIRIAN LIMA DOS SANTOS</t>
  </si>
  <si>
    <t>NATHALIA TAQUETTE VALVERDE</t>
  </si>
  <si>
    <t>LEONARDO MENEGUCCI</t>
  </si>
  <si>
    <t>LUIZ DA SILVA COSTA JUNIOR</t>
  </si>
  <si>
    <t>YNDILLA PEDROSO RENOVATO</t>
  </si>
  <si>
    <t>EVERTON VIEIRA DE FREITAS</t>
  </si>
  <si>
    <t>TALITHA BUENO EMBERSICS</t>
  </si>
  <si>
    <t>ELOISE MUNARO CHAVES DA SILVA</t>
  </si>
  <si>
    <t>CATALINO LOPES MARECO JUNIOR</t>
  </si>
  <si>
    <t>CLEITON RODRIGUES DE ALMEIDA</t>
  </si>
  <si>
    <t>LEANDRO RIBEIRO DA SILVA</t>
  </si>
  <si>
    <t>PAULO MARCELO CANAZZA DA SILVA</t>
  </si>
  <si>
    <t>ELTON SERVILHA DOS SANTOS</t>
  </si>
  <si>
    <t>KAMILA MORANDIM MAIDANA</t>
  </si>
  <si>
    <t>ANDREY DE SOUZA MALLMANN</t>
  </si>
  <si>
    <t>LUIZ MARIO DE ARRUDA JUNIOR</t>
  </si>
  <si>
    <t>KATIA CRISTINA SILVA MINELI</t>
  </si>
  <si>
    <t>LUCIANO WOLFF</t>
  </si>
  <si>
    <t>VILMA LUIZA SANTOS DE OLIVEIRA</t>
  </si>
  <si>
    <t>PAULO ROBERTO BATISTA</t>
  </si>
  <si>
    <t>FERNANDA VIEIRA KLEIN TEIXEIRA LOPES</t>
  </si>
  <si>
    <t>CAMILLA CARNEIRO SARMENTO TENORIO CAVALCANTE</t>
  </si>
  <si>
    <t>THATTYCE DEZZYRRE CASTELAO ALMEIDA PINTO</t>
  </si>
  <si>
    <t>VANDER SOARES MATOSO</t>
  </si>
  <si>
    <t>JOANA LOURDES CRISTALDO ROMERO</t>
  </si>
  <si>
    <t>RAFAEL CAMOLEZ MOREIRA</t>
  </si>
  <si>
    <t>SUZI CRISTINY DA COSTA MARQUES</t>
  </si>
  <si>
    <t>GIANFRANCO SGANZERLA</t>
  </si>
  <si>
    <t>GHEYSA MOSSINI BALBINO DOS SANTOS</t>
  </si>
  <si>
    <t>REGINA ALVES PEDROSA BALBINO</t>
  </si>
  <si>
    <t>ATHOS BERSANJE PEREIRA MOREIRA</t>
  </si>
  <si>
    <t>JOSE FABIO COSTA</t>
  </si>
  <si>
    <t>AMANDA XUCA JULIETA DE ALMEIDA PINA</t>
  </si>
  <si>
    <t>LADY DAIANE PIRES DE ARAUJO</t>
  </si>
  <si>
    <t>JULIANA NUGOLI ZAGO</t>
  </si>
  <si>
    <t>LISIANI ELIZABETE RODRIGUES</t>
  </si>
  <si>
    <t>ANTONIO REGINALDO FERNANDES DA SILVA</t>
  </si>
  <si>
    <t>RENATO FABIANO CINTRA</t>
  </si>
  <si>
    <t>WILLIAM AMARAL DOS SANTOS</t>
  </si>
  <si>
    <t>CATARINA GUERCHI NUNES</t>
  </si>
  <si>
    <t>CINTIA GARBIN</t>
  </si>
  <si>
    <t>FRANCIELE MEZACASA DE OLIVEIRA</t>
  </si>
  <si>
    <t>TALITA MEIRELES FLORES</t>
  </si>
  <si>
    <t>FERNANDO SOARES DA SILVA</t>
  </si>
  <si>
    <t>FERNANDA RAMOS LANGA</t>
  </si>
  <si>
    <t>JOSE REINALDO MARACAIPE COSTA</t>
  </si>
  <si>
    <t>ROZIMARE MARINA RODRIGUES RIVAS</t>
  </si>
  <si>
    <t>JOSE EDSON FERREIRA NUNES JUNIOR</t>
  </si>
  <si>
    <t>JONAS DE PAULA OLIVEIRA</t>
  </si>
  <si>
    <t>CAROLINA OBREGAO DA ROSA</t>
  </si>
  <si>
    <t>CLAUDEIR DE ALMEIDA GUILHERMINO</t>
  </si>
  <si>
    <t>ANGELICA LEONEL SOCORRO DE QUEIROZ MARIANO</t>
  </si>
  <si>
    <t>VERUSKA LOPES PEREIRA BALBINO</t>
  </si>
  <si>
    <t>KATIA CRISTINA ZANATTA</t>
  </si>
  <si>
    <t>RAQUEL GABRIEL MATHEUS</t>
  </si>
  <si>
    <t>EVELINE DE OLIVEIRA GOMES</t>
  </si>
  <si>
    <t>CESAR AUGUSTO JACQUES BARRERA</t>
  </si>
  <si>
    <t>RAFAEL TODESCATO CAVALHEIRO</t>
  </si>
  <si>
    <t>ADENIR OLIVEIRA DA MOTA PIRES</t>
  </si>
  <si>
    <t>SOLAINE APARECIDA RODRIGUES</t>
  </si>
  <si>
    <t>VERA LUCIA DIAS CRISTALDO BERBEL</t>
  </si>
  <si>
    <t>JULIANA COTE DA COSTA</t>
  </si>
  <si>
    <t>CAROLINE MIYUKI TAIRA</t>
  </si>
  <si>
    <t>DENILSON ZANON</t>
  </si>
  <si>
    <t>CRISTIANE INOCENCIO PEREIRA</t>
  </si>
  <si>
    <t>FERNANDA DE OLIVEIRA CALISTO</t>
  </si>
  <si>
    <t>MARCIA TOMOKO SOGAME CARRIJO</t>
  </si>
  <si>
    <t>SANDRA FERNANDES</t>
  </si>
  <si>
    <t>RENATO MELLO DE FREITAS</t>
  </si>
  <si>
    <t>MICHELI LUANI PEREIRA</t>
  </si>
  <si>
    <t>THIAGO NUNES DE CACERES</t>
  </si>
  <si>
    <t>DOUGLAS MANGINI GARCIA</t>
  </si>
  <si>
    <t>GISELE DE SOUZA ASSUNPCAO</t>
  </si>
  <si>
    <t>MARCIANA LOPES DA SILVA OZORIO</t>
  </si>
  <si>
    <t>HEVELYM SILVA DE OLIVEIRA</t>
  </si>
  <si>
    <t>VIVIAN MANFRIM MUHAMED ZAHRA</t>
  </si>
  <si>
    <t>CLAUDIA FINGER</t>
  </si>
  <si>
    <t>CRISTIANE STOLTE</t>
  </si>
  <si>
    <t>MARCO AURELIO DA SILVA</t>
  </si>
  <si>
    <t>CLAUDIO CESAR KOCH</t>
  </si>
  <si>
    <t>RUTE ELIZ VARGAS MARQUES STRANIERI</t>
  </si>
  <si>
    <t>ALEXANDRE GRENDENE</t>
  </si>
  <si>
    <t>IJEAN GOMES RIEDO</t>
  </si>
  <si>
    <t>MARIANA JUSTINO MASUGOSSA</t>
  </si>
  <si>
    <t>RODRIGO BRUNETTO</t>
  </si>
  <si>
    <t>SINVAL VICENZI</t>
  </si>
  <si>
    <t>WAGNER VIEIRA OLIVEIRA</t>
  </si>
  <si>
    <t>FLAVIANA MIRANDA DA SILVA DE SA</t>
  </si>
  <si>
    <t>THAIS FERNANDES COSTA</t>
  </si>
  <si>
    <t>CAMILA CARVALHO FACA</t>
  </si>
  <si>
    <t>ANGELA WATTE SCHWINGEL</t>
  </si>
  <si>
    <t>ELIZANGELA RODRIGUES DA SILVA PEGORARE</t>
  </si>
  <si>
    <t>ESTELA MENANI SERGI</t>
  </si>
  <si>
    <t>FABIOLA RENATA CAVALHEIRO CALDAS</t>
  </si>
  <si>
    <t>GLAUBER DA SILVA</t>
  </si>
  <si>
    <t>GABRIEL VIANA DE SOUZA</t>
  </si>
  <si>
    <t>FERNANDO CEZAR LISIK GALVAO</t>
  </si>
  <si>
    <t>ROSIANE DA CRUZ DE FREITAS</t>
  </si>
  <si>
    <t>VERONICA DE LOURDES PIETO DE OLIVEIRA</t>
  </si>
  <si>
    <t>THAYS NOGUEIRA DA SILVA</t>
  </si>
  <si>
    <t>TIAGO CARDOSO DAL MOLIN</t>
  </si>
  <si>
    <t>JULIANE PEREIRA LIBERATO FERNANDES</t>
  </si>
  <si>
    <t>JULIANA MARTINS</t>
  </si>
  <si>
    <t>MARIA NILZA SATURNINO</t>
  </si>
  <si>
    <t>SIMONE GOMES BRONEL TOLDO</t>
  </si>
  <si>
    <t>GUSTAVO PEDRO DE ALMEIDA</t>
  </si>
  <si>
    <t>KARINA HARUMI OSHIRO TERUYA</t>
  </si>
  <si>
    <t>ADRIANA HOLGADO DA SILVA FIGUEIREDO</t>
  </si>
  <si>
    <t>PRISCILA TAYANA ZANATTA LEITE</t>
  </si>
  <si>
    <t>MAURO DA SILVA DIAS</t>
  </si>
  <si>
    <t>ANDREIA MARIA KREMER</t>
  </si>
  <si>
    <t>DANIELA ANTONIASSI SILVA</t>
  </si>
  <si>
    <t>MAILSON JOSE DA SILVA</t>
  </si>
  <si>
    <t>EDSON DA SILVA COSTA</t>
  </si>
  <si>
    <t>IVONEIS BELARMINO DE LIMA</t>
  </si>
  <si>
    <t>MANOEL CARLOS PEREIRA</t>
  </si>
  <si>
    <t>JAQUELINE ASSIS FERNANDES MORETI</t>
  </si>
  <si>
    <t>ADRIANA ONOFRE SCHMITZ</t>
  </si>
  <si>
    <t>FRANCINA EVARISTO DE SOUSA</t>
  </si>
  <si>
    <t>ELISANGELA ROMERO BRUNO</t>
  </si>
  <si>
    <t>SOLANGE RITA BERNARDO DOS SANTOS</t>
  </si>
  <si>
    <t>GISLAINE SOUZA ROSA DOBLER</t>
  </si>
  <si>
    <t>MARCOS SHUITI AZUMA MOTOMIA</t>
  </si>
  <si>
    <t>ZULEIKA GUIMARAES DA ROCHA</t>
  </si>
  <si>
    <t>KATIA KATSUMI ARAKAKI</t>
  </si>
  <si>
    <t>KEILA MIDORI OSHIRO</t>
  </si>
  <si>
    <t>ADRIANA DE ALMEIDA CRISTALDO</t>
  </si>
  <si>
    <t>MARCELO MATIAS DE ALMEIDA</t>
  </si>
  <si>
    <t>VINICIUS GONCALVES ALMEIDA</t>
  </si>
  <si>
    <t>ELIZANGELA DE SOUZA BERNARDES</t>
  </si>
  <si>
    <t>MARINA OLIVEIRA BARBOZA BRANDAO</t>
  </si>
  <si>
    <t>ALINE ANJOS DA ROSA</t>
  </si>
  <si>
    <t>EDUARDO BARBOSA LENZI</t>
  </si>
  <si>
    <t>IVANILDA TEIXEIRA CAVALCANTE CANAZZA</t>
  </si>
  <si>
    <t>LAUSEMAR FREITAS SOBRINHO FREIRE</t>
  </si>
  <si>
    <t>CELIO LUIZ DA SILVA</t>
  </si>
  <si>
    <t>MARCIA TEREZINHA GOETTEMS</t>
  </si>
  <si>
    <t>ADRIANA CARLA TEIXEIRA DA COSTA BRITO</t>
  </si>
  <si>
    <t>ADRIANA ALVES DE LIMA ROCHA</t>
  </si>
  <si>
    <t>CRISTIANO RODRIGUES FERNANDES</t>
  </si>
  <si>
    <t>MARIA LUCIA SANTOS PEREIRA</t>
  </si>
  <si>
    <t>SANDRA MARA BARICHELLO</t>
  </si>
  <si>
    <t>JOAO FIDELIS DA SILVA</t>
  </si>
  <si>
    <t>JOSEYLTON ARAUJO DE OLIVEIRA</t>
  </si>
  <si>
    <t>MARCELA REGINA PORTA DE SOUSA</t>
  </si>
  <si>
    <t>THAIS DE BRITTO LOPES CORREA</t>
  </si>
  <si>
    <t>JOAO ANDRE AMORIM ARAUJO</t>
  </si>
  <si>
    <t>KARINA ROSICLER ESTELAMARES E SILVA RODRIGUES LONGO</t>
  </si>
  <si>
    <t>CIRLAINE DE MATTOS BARROS</t>
  </si>
  <si>
    <t>SONIA DE OLIVEIRA SILVA SANCHES</t>
  </si>
  <si>
    <t>MARCOS ANTONIO DIAS RIBEIRO</t>
  </si>
  <si>
    <t>JANAINA SANTANA DOS SANTOS</t>
  </si>
  <si>
    <t>ELESSANDRA FARIAS</t>
  </si>
  <si>
    <t>VANESSA RIBEIRO DOS SANTOS</t>
  </si>
  <si>
    <t>WAGNER VICENTIN</t>
  </si>
  <si>
    <t>JOSE DA SILVA SANTOS JUNIOR</t>
  </si>
  <si>
    <t>CHRISTIANE SILVEIRA BATISTA</t>
  </si>
  <si>
    <t>NARJARA BRAND DE AZEVEDO</t>
  </si>
  <si>
    <t>JESSICA DE LIMA SOUZA</t>
  </si>
  <si>
    <t>ELICA RENATA SOARES DA SILVA</t>
  </si>
  <si>
    <t>MELISSA NEGRAO SEPULVIDA</t>
  </si>
  <si>
    <t>LETICIA HORBACH GONCALVES</t>
  </si>
  <si>
    <t>HONORIVALDO RODRIGO ALBUQUERQUE SILVA</t>
  </si>
  <si>
    <t>RUI LEONARDO ALONSO CALADO</t>
  </si>
  <si>
    <t>CAROLINE REIS SANEMATSU</t>
  </si>
  <si>
    <t>SIMONE RODIGHERI</t>
  </si>
  <si>
    <t>REGINA FARIAS DE SOUZA</t>
  </si>
  <si>
    <t>ANA MARIA DA SILVA MAGALHAES</t>
  </si>
  <si>
    <t>GISLAINE DAMACENO DO NASCIMENTO ORLANDO</t>
  </si>
  <si>
    <t>PAULO HENRIQUE FIGUEIREDO</t>
  </si>
  <si>
    <t>RENAN MENDES CAMARGOS</t>
  </si>
  <si>
    <t>OLGA DE ALMEIDA BACHEGA</t>
  </si>
  <si>
    <t>CARLOS ALEXSANDER SIMAO NARCISO JUNIOR</t>
  </si>
  <si>
    <t>ANGELITA MARCONDES ANNES</t>
  </si>
  <si>
    <t>ANDRE LUIS DE QUEIROZ TELLES</t>
  </si>
  <si>
    <t>FATIMA APARECIDA SILVEIRA DOS SANTOS</t>
  </si>
  <si>
    <t>ELISANGELA LUNA CABRERA</t>
  </si>
  <si>
    <t>ESTHER LAURA CARVALHO DE JESUS</t>
  </si>
  <si>
    <t>SELMA DOS SANTOS BRITO</t>
  </si>
  <si>
    <t>GENIVALDO DIAS DA SILVA</t>
  </si>
  <si>
    <t>MARIA MICHELLE TEIXEIRA DA MATTA SANTOS</t>
  </si>
  <si>
    <t>SOLANGE DE SOUZA MOURA</t>
  </si>
  <si>
    <t>MAIKSON LUIZ VARGAS FRIBEL</t>
  </si>
  <si>
    <t>JUCIANE VERONICA NAPOLITANO BRANDAO</t>
  </si>
  <si>
    <t>VALDIR ROZA DE SIQUEIRA</t>
  </si>
  <si>
    <t>FABIO MARTINS DE LIMA</t>
  </si>
  <si>
    <t>BIANCA LEONARDO OLIVEIRA</t>
  </si>
  <si>
    <t>ARIANA VIEIRA ALVES</t>
  </si>
  <si>
    <t>CARLOS PAULINO RAMOS</t>
  </si>
  <si>
    <t>AURELIO CECHINEL RODRIGUES</t>
  </si>
  <si>
    <t>CLAUDIA DOS ANJOS MAGRI</t>
  </si>
  <si>
    <t>DANIELLE KRUMMENACHER DE MEDEIROS LACHI</t>
  </si>
  <si>
    <t>PRISCILA MOREIRA SANTOS</t>
  </si>
  <si>
    <t>GISMERY DA SILVA MONTEIRO</t>
  </si>
  <si>
    <t>JOHNNY TSUNEO YAMASAKI</t>
  </si>
  <si>
    <t>RODRIGO FIDALGO CORREA</t>
  </si>
  <si>
    <t>MATHEUS VIERO DA COSTA</t>
  </si>
  <si>
    <t>ARY FREITAS SILVA FILHO</t>
  </si>
  <si>
    <t>VANDERLEI PEZARINE GREF</t>
  </si>
  <si>
    <t>JULIANO LOVATTO</t>
  </si>
  <si>
    <t>RICARDO BAREA</t>
  </si>
  <si>
    <t>BRUNO EGUES DE ARRUDA</t>
  </si>
  <si>
    <t>VALDECIR JOAO PAGNONCELLI</t>
  </si>
  <si>
    <t>EDILENE MATOS PEREIRA</t>
  </si>
  <si>
    <t>ANDERSON ROSS BIAZETO</t>
  </si>
  <si>
    <t>ALESSANDRO DA PAIXAO PEREIRA JUNIOR</t>
  </si>
  <si>
    <t>JORCINEI DOS SANTOS PEREIRA BALBINO</t>
  </si>
  <si>
    <t>SAMUEL ELIAQUIM MOREIRA DOS SANTOS</t>
  </si>
  <si>
    <t>LISIAS COSTA GUIMARAES</t>
  </si>
  <si>
    <t>GABRIEL DE CARVALHO PRADO</t>
  </si>
  <si>
    <t>KAREN AYUMI KUBOTA CANDIDO</t>
  </si>
  <si>
    <t>ALESSANDRA DAL POZZO ROCHA BERNAL</t>
  </si>
  <si>
    <t>ROBERTO WAGNER BARROS BEZERRA LOPES</t>
  </si>
  <si>
    <t>DANILO SANCHES DANTAS</t>
  </si>
  <si>
    <t>FERNANDA SANTOS LIMA</t>
  </si>
  <si>
    <t>MIRIAN ROSIANE DE CARVALHO</t>
  </si>
  <si>
    <t>BRUNA TERTULIANO</t>
  </si>
  <si>
    <t>ROBSON BENEDITO FARIAS</t>
  </si>
  <si>
    <t>VENUS EZIDIO DE OLIVEIRA</t>
  </si>
  <si>
    <t>SILVIO PEREIRA COSTA</t>
  </si>
  <si>
    <t>WALTECIR CARDOSO PEREIRA</t>
  </si>
  <si>
    <t>JOAO PAULO COIMBRA NETO</t>
  </si>
  <si>
    <t>PAULA ABRAO DA CUNHA</t>
  </si>
  <si>
    <t>MICHEL ZANONI CAMARGO</t>
  </si>
  <si>
    <t>GRAZIELA MARTINS DOS SANTOS</t>
  </si>
  <si>
    <t>ANA CAROLINA SANTANA MOREIRA</t>
  </si>
  <si>
    <t>ARIANE RIGOTTI</t>
  </si>
  <si>
    <t>ETIENE PAULA DA SILVA DINIZ</t>
  </si>
  <si>
    <t>CRISTINA MACHADO</t>
  </si>
  <si>
    <t>JOAO VITOR LEITE ALVES</t>
  </si>
  <si>
    <t>FRANCISCO FERREIRA VILELA</t>
  </si>
  <si>
    <t>VAGNO NUNES DE OLIVEIRA</t>
  </si>
  <si>
    <t>NATALIA INGRID DE OLIVEIRA FERREIRA</t>
  </si>
  <si>
    <t>ROSALINA DANTAS DA SILVA</t>
  </si>
  <si>
    <t>LUIS BERNARDO DE LIMA</t>
  </si>
  <si>
    <t>MOACIR MARREIRO DA SILVA</t>
  </si>
  <si>
    <t>MAXIMILIANO KAWAHATA PAGLIARINI</t>
  </si>
  <si>
    <t>CARLA ANDREIA SCHNEIDER</t>
  </si>
  <si>
    <t>JOSE CARLOS NOGUEIRA</t>
  </si>
  <si>
    <t>WANDER VERICIO BISPO</t>
  </si>
  <si>
    <t>SOCRATES ALVES DA SILVA</t>
  </si>
  <si>
    <t>KAMILA DE ALMEIDA MONACO</t>
  </si>
  <si>
    <t>GEOVANI URDER DE ANDRADE AQUINO</t>
  </si>
  <si>
    <t>ALEXSSANDRO ROBERTS</t>
  </si>
  <si>
    <t>EDITH MIDORI HASHINOKUTI IWAMOTO</t>
  </si>
  <si>
    <t>FRANCIELI MARIA PAZDIORA KLEIN</t>
  </si>
  <si>
    <t>CYNARA ALMEIDA AMARAL</t>
  </si>
  <si>
    <t>BRAINNER DE CASTRO LACERDA</t>
  </si>
  <si>
    <t>EXCEDENTE A LOTACAO</t>
  </si>
  <si>
    <t>MAURICIO LAVARDA DO NASCIMENTO</t>
  </si>
  <si>
    <t>RAQUEL CORREIA DE OLIVEIRA</t>
  </si>
  <si>
    <t>GIVALDO RAMOS DA SILVA FILHO</t>
  </si>
  <si>
    <t>WANESSA GONCALVES SILVA</t>
  </si>
  <si>
    <t>ALISON ANTONIO DE SOUZA</t>
  </si>
  <si>
    <t>MARCELO KOTI NISHI</t>
  </si>
  <si>
    <t>MARIA ISABEL SOARES FEITOSA</t>
  </si>
  <si>
    <t>FERNANDO DELAPRIA</t>
  </si>
  <si>
    <t>VAGNER ALMEIDA DOS SANTOS</t>
  </si>
  <si>
    <t>TATIANA FRANCO DALLA SANTA</t>
  </si>
  <si>
    <t>FELIPE DE ALMEIDA BORGES</t>
  </si>
  <si>
    <t>CIBELE ANDRADE NOGUEIRA</t>
  </si>
  <si>
    <t>CICERO GOMES DE SOUZA JUNIOR</t>
  </si>
  <si>
    <t>JONATAN NUNES TEIXEIRA</t>
  </si>
  <si>
    <t>LUCIANO PASTOR DE LIMA</t>
  </si>
  <si>
    <t>FERNANDO DA SILVA SOUZA</t>
  </si>
  <si>
    <t>ADENILSON PESSARINI CARDOZO</t>
  </si>
  <si>
    <t>MARIA DO CARMO CAETANO</t>
  </si>
  <si>
    <t>ANDERSON AVILA PIASSAROLLO</t>
  </si>
  <si>
    <t>PAULO GONCALVES DE ARAUJO</t>
  </si>
  <si>
    <t>MAURICIO DA SILVA FIGUEIREDO</t>
  </si>
  <si>
    <t>FLAVIO LIMA TERTULINO</t>
  </si>
  <si>
    <t>IDALIA PEREIRA DA CRUZ SCHAUSTZ</t>
  </si>
  <si>
    <t>ALINE PRISCILA GOMES COLA</t>
  </si>
  <si>
    <t>ANDRE AUGUSTO SIPPEL DA SILVA</t>
  </si>
  <si>
    <t>MARTA TEREZINHA GRATTAO LOPES</t>
  </si>
  <si>
    <t>TIAGO GONCALVES ALMEIDA</t>
  </si>
  <si>
    <t>MAISA NONATO CHAGAS</t>
  </si>
  <si>
    <t>ALESSANDRA NARCISO SIMAO</t>
  </si>
  <si>
    <t>NELSON TSUJI JUNIOR</t>
  </si>
  <si>
    <t>JOCIMAR ALBUQUERQUE DA LUZ</t>
  </si>
  <si>
    <t>LEANDRO APARECIDO ANTUNES STEFFEN</t>
  </si>
  <si>
    <t>RAFAEL ALEIXO E SILVA</t>
  </si>
  <si>
    <t>FRANCY HELDER SILVA DE ALMEIDA</t>
  </si>
  <si>
    <t>RENATO MOREIRA NETO</t>
  </si>
  <si>
    <t>FRANCO LOPES CATTO</t>
  </si>
  <si>
    <t>GLADSON CARNEIRO RAMOS</t>
  </si>
  <si>
    <t>RAFAEL JOSE LOPES FONTES</t>
  </si>
  <si>
    <t>GILBERTO PEDERIVA</t>
  </si>
  <si>
    <t>JOSE ROBERTO DE SOUZA</t>
  </si>
  <si>
    <t>SUSANA GUIMARAES DE PAULA</t>
  </si>
  <si>
    <t>AURELIO VARGAS RAMOS JUNIOR</t>
  </si>
  <si>
    <t>ANDRE MARTINS DO NASCIMENTO</t>
  </si>
  <si>
    <t>ELCIO DE SOUZA JUNIOR</t>
  </si>
  <si>
    <t>MAIC CASTILHO KIRCHNER</t>
  </si>
  <si>
    <t>RHAFAEL SOARES RAMOS</t>
  </si>
  <si>
    <t>FERNANDO HENRIQUE DE OLIVEIRA PISANO</t>
  </si>
  <si>
    <t>TAIRO FORBAT ARAUJO</t>
  </si>
  <si>
    <t>ILMA FERREIRA GONCALVES</t>
  </si>
  <si>
    <t>JEAN ALEXANDRE DOBRE</t>
  </si>
  <si>
    <t>EMERSON PERES</t>
  </si>
  <si>
    <t>MATHEUS PELUCHI ROCHA</t>
  </si>
  <si>
    <t>THIAGO BASSO</t>
  </si>
  <si>
    <t>WELLINGTON RODRIGUES DA SILVA</t>
  </si>
  <si>
    <t>LUIZ FERNANDO STOPA ARCENIO</t>
  </si>
  <si>
    <t>THIAGO AUGUSTO SILVA REIS</t>
  </si>
  <si>
    <t>GABRIEL SIMOES REINO BARBOSA</t>
  </si>
  <si>
    <t>GUILHERME DE ALBUQUERQUE</t>
  </si>
  <si>
    <t>CRISTIANO BRANDAO BLANS</t>
  </si>
  <si>
    <t>PAULO FREIRE SOBRINHO</t>
  </si>
  <si>
    <t>WILLIAN CAMARGO SOUZA</t>
  </si>
  <si>
    <t>CLEISON MARIN</t>
  </si>
  <si>
    <t>DEBORA MARTINS MORETI REIS</t>
  </si>
  <si>
    <t>DANIELY GUSKUMA FRANCO</t>
  </si>
  <si>
    <t>DIONATAN VERMIEIRO NOIA DE SOUZA</t>
  </si>
  <si>
    <t>EDVALDO PEGORARI</t>
  </si>
  <si>
    <t>SONIA MARIA PAJEU SAMPAIO</t>
  </si>
  <si>
    <t>RAQUEL DE FATIMA CAVALHEIRO CALDAS</t>
  </si>
  <si>
    <t>CLEDISON JOSE GONCALVES</t>
  </si>
  <si>
    <t>JORGE GABRIEL ANUNCIACAO DE ALMEIDA</t>
  </si>
  <si>
    <t>FABIO JORGE SOUTO DE CARVALHO</t>
  </si>
  <si>
    <t>BIANCA CEGATI OZUNA</t>
  </si>
  <si>
    <t>STELLA ADRIANA ZANCHETT</t>
  </si>
  <si>
    <t>THAYSA FREITAS FIGUEIREDO</t>
  </si>
  <si>
    <t>GRAZIELA MOURA DE SOUZA</t>
  </si>
  <si>
    <t>KARINE ARMINDA DE FATIMA SEGATTO</t>
  </si>
  <si>
    <t>ROBERTO GODOY JUNIOR</t>
  </si>
  <si>
    <t>THALES ALBANO DE SOUSA PIMENTA</t>
  </si>
  <si>
    <t>AMANDA BRITO SAMPAIO</t>
  </si>
  <si>
    <t>ALESSANDRA LEITE OLIVEIRA</t>
  </si>
  <si>
    <t>JOAO GABRIEL PEREIRA PIMENTEL</t>
  </si>
  <si>
    <t>FLAVIO RENATO MATSUBARA</t>
  </si>
  <si>
    <t>WILLIAN ALVES PAGNONCELLI</t>
  </si>
  <si>
    <t>ANDREA DE BARROS FRARE SETTE</t>
  </si>
  <si>
    <t>EDMEIA BARRIOS DE AZAMBUJA GONCALVES</t>
  </si>
  <si>
    <t>ALICE ALVES DA SILVA</t>
  </si>
  <si>
    <t>GISELI AYUMI MIYASHITA</t>
  </si>
  <si>
    <t>EDILEUZA ALVES MARTINS</t>
  </si>
  <si>
    <t>WILLIAN MARTINS SILVA</t>
  </si>
  <si>
    <t>ORLANDO MARCONI JUNIOR</t>
  </si>
  <si>
    <t>GIOVANNI BONADIO LOPES</t>
  </si>
  <si>
    <t>ANGELA HESS GUMIEIRO</t>
  </si>
  <si>
    <t>KARLA ALEXANDRA BENITES FLORENCIANO</t>
  </si>
  <si>
    <t>FABIO HENRIQUE NOBORU ABE</t>
  </si>
  <si>
    <t>ROBERTA FERREIRA DA SILVA</t>
  </si>
  <si>
    <t>DENISE FABIANA TAKARADA</t>
  </si>
  <si>
    <t>IVAN CLAUDINO HERRMANN</t>
  </si>
  <si>
    <t>TANIA JUCILENE VIEIRA VILELA</t>
  </si>
  <si>
    <t>JEFFERSON DAMACENO DO NASCIMENTO</t>
  </si>
  <si>
    <t>REJANE DIAS LOBO BATAGLIN</t>
  </si>
  <si>
    <t>Quadro - Histórico do número de Docentes efetivos, por gênero.</t>
  </si>
  <si>
    <t>Docentes</t>
  </si>
  <si>
    <t>Quadro - (%) Percentual de Docentes efetivos, por gênero.</t>
  </si>
  <si>
    <t>Quadro - Média de Idade dos Docentes Efetivos, por gênero.</t>
  </si>
  <si>
    <t>Quadro - Histórico do número de Docentes efetivos, por faixa etária.</t>
  </si>
  <si>
    <t>Quadro - (%) Percentual de Docentes efetivos, por faixa etária.</t>
  </si>
  <si>
    <t>Quadro - Histórico do número de Docentes efetivos, por UF nascimento.</t>
  </si>
  <si>
    <t>ES</t>
  </si>
  <si>
    <t>Notas:</t>
  </si>
  <si>
    <t>Não estão indusos os docentes naturalizados e estrangeiros.</t>
  </si>
  <si>
    <t>Quadro - (%) Percentual de Docentes efetivos, por UF nascimento.</t>
  </si>
  <si>
    <t>Quadro - Histórico do número de Docentes efetivos, por nacionalidade.</t>
  </si>
  <si>
    <t>EQUIPARADO</t>
  </si>
  <si>
    <t>ESTRANGEIRO</t>
  </si>
  <si>
    <t>Quadro - (%) Percentual de Docentes efetivos, por nacionalidade.</t>
  </si>
  <si>
    <t>Quadro - Histórico do número de Docentes efetivos, por raça/cor.</t>
  </si>
  <si>
    <t xml:space="preserve"> NEGRA</t>
  </si>
  <si>
    <t>Quadro - (%) Percentual de Docentes efetivos,  por raça/cor.</t>
  </si>
  <si>
    <t xml:space="preserve">(%) de Docentes efetivos, por gênero.
</t>
  </si>
  <si>
    <t xml:space="preserve">(%) de Docentes efetivos, por UF de nascimento em 2018
</t>
  </si>
  <si>
    <t xml:space="preserve">(%) de Docentes efetivos, por raça/cor.     </t>
  </si>
  <si>
    <t>Quadro - Número de vacâncias mensal de docentes efetivos em 2018.</t>
  </si>
  <si>
    <t>Quadro - Histórico do número de vacâncias de Docentes efetivos.</t>
  </si>
  <si>
    <t>Quadro - (%) Percentual de vacâncias de Docentes efetivos.</t>
  </si>
  <si>
    <t>Quadro - Histórico do número de reversões de Docentes efetivos.</t>
  </si>
  <si>
    <t>Quadro - Histórico do número de Redistribuições de Docentes efetivos.</t>
  </si>
  <si>
    <t>Quadro - Número de nomeações de Docentes efetivos em 2018, por mês.</t>
  </si>
  <si>
    <t>Quadro - Histórico do número de nomeações de Docentes efetivos.</t>
  </si>
  <si>
    <t>Quadro - Histórico do número de Contratações de Docentes.</t>
  </si>
  <si>
    <t>Nota: Considerou-se apenas as contratações que entraram em exercício até 31/12 de cada ano.</t>
  </si>
  <si>
    <t>Quadro - Histórico do número de Docentes efetivos, por lotação.</t>
  </si>
  <si>
    <t>Quadro - (%) Percentual de Docentes efetivos, por lotação.</t>
  </si>
  <si>
    <t>Quadro - Histórico do número do Quadro de Docentes.</t>
  </si>
  <si>
    <t>Quadro - Relação de Docentes efetivos em 2018, por lotação.</t>
  </si>
  <si>
    <t>NOME</t>
  </si>
  <si>
    <t>Qtd Docentes</t>
  </si>
  <si>
    <t>ADAIR VIEIRA GONCALVES</t>
  </si>
  <si>
    <t>ALEXANDRA SANTOS PINHEIRO</t>
  </si>
  <si>
    <t>ARIANE GUERRA BARROS</t>
  </si>
  <si>
    <t>BRAZ PINTO JUNIOR</t>
  </si>
  <si>
    <t>BRUNO OLIVEIRA MARONEZE</t>
  </si>
  <si>
    <t>CARLA CRISTINA OLIVEIRA DE AVILA</t>
  </si>
  <si>
    <t>CELIA REGINA DELACIO FERNANDES</t>
  </si>
  <si>
    <t>CLAUDIO ANTONIO SORONDO DIAS</t>
  </si>
  <si>
    <t>CRISTIANE HELENA PARRE GONCALVES</t>
  </si>
  <si>
    <t>EDILAINE BUIN BARBOSA</t>
  </si>
  <si>
    <t>FLAVIA JANIASKI VALE</t>
  </si>
  <si>
    <t>GICELMA DA FONSECA CHACAROSQUI TORCHI</t>
  </si>
  <si>
    <t>GIL DE MEDEIROS ESPER</t>
  </si>
  <si>
    <t>GREGORIO FOGANHOLI DANTAS</t>
  </si>
  <si>
    <t>IRIS SELENE CONRADO</t>
  </si>
  <si>
    <t>JOAO MARCOS DADICO SOBRINHO</t>
  </si>
  <si>
    <t>JOSE OLIVEIRA PARENTE</t>
  </si>
  <si>
    <t>LEONE ASTRIDE BARZOTTO</t>
  </si>
  <si>
    <t>MARCELO SAPARAS</t>
  </si>
  <si>
    <t>MARCOS LUCIO DE SOUSA GOIS</t>
  </si>
  <si>
    <t>MARCOS MACHADO CHAVES</t>
  </si>
  <si>
    <t>MARIA REGINA TOCCHETTO DE OLIVEIRA</t>
  </si>
  <si>
    <t>MARILZE TAVARES</t>
  </si>
  <si>
    <t>PAULO BUNGART NETO</t>
  </si>
  <si>
    <t>PAULO CUSTODIO DE OLIVEIRA</t>
  </si>
  <si>
    <t>RENATO NESIO SUTTANA</t>
  </si>
  <si>
    <t>ROGERIO SILVA PEREIRA</t>
  </si>
  <si>
    <t>ROSANA BUDNY</t>
  </si>
  <si>
    <t>SILVIA MARA DE MELO</t>
  </si>
  <si>
    <t>SILVIA REGINA GOMES MIHO</t>
  </si>
  <si>
    <t>THISSIANE FIORETO</t>
  </si>
  <si>
    <t>MILENNE BIASOTTO</t>
  </si>
  <si>
    <t>JUNIA CRISTINA PEREIRA</t>
  </si>
  <si>
    <t>MICHEL MAUCH ROSA</t>
  </si>
  <si>
    <t>IGOR EMANUEL DE ALMEIDA SCHIAVO</t>
  </si>
  <si>
    <t>ELIANE APARECIDA MIQUELETTI</t>
  </si>
  <si>
    <t>THAYSE FIGUEIRA GUIMARAES</t>
  </si>
  <si>
    <t>ADRIANO RENZI</t>
  </si>
  <si>
    <t>ALEXANDRE BANDEIRA MONTEIRO E SILVA</t>
  </si>
  <si>
    <t>ALEXANDRE DE SOUZA CORREA</t>
  </si>
  <si>
    <t>AMILTON LUIZ NOVAES</t>
  </si>
  <si>
    <t>ANTONIO CARLOS VAZ LOPES</t>
  </si>
  <si>
    <t>CAIO LUIS CHIARIELLO</t>
  </si>
  <si>
    <t>CLANDIO FAVARINI RUVIARO</t>
  </si>
  <si>
    <t>CRISTIANE MALLMANN HUPPES</t>
  </si>
  <si>
    <t>EDUARDO LUIS CASAROTTO</t>
  </si>
  <si>
    <t>ENRIQUE DUARTE ROMERO</t>
  </si>
  <si>
    <t>ERLAINE BINOTTO</t>
  </si>
  <si>
    <t>FABIO MASCARENHAS DUTRA</t>
  </si>
  <si>
    <t>GERSON JOAO VALERETTO</t>
  </si>
  <si>
    <t>GLENDA DE ALMEIDA SOPRANE</t>
  </si>
  <si>
    <t>JANE CORREA ALVES MENDONCA</t>
  </si>
  <si>
    <t>JOSE JAIR SOARES VIANA</t>
  </si>
  <si>
    <t>JUAREZ MARQUES ALVES</t>
  </si>
  <si>
    <t>JULIANA MARIA DE AQUINO</t>
  </si>
  <si>
    <t>MADALENA MARIA SCHLINDWEIN</t>
  </si>
  <si>
    <t>MANFREDO RODE</t>
  </si>
  <si>
    <t>MARIA APARECIDA FARIAS DE SOUZA NOGUEIRA</t>
  </si>
  <si>
    <t>NARCISO BASTOS GOMES</t>
  </si>
  <si>
    <t>PEDRO RODRIGUES DE OLIVEIRA</t>
  </si>
  <si>
    <t>RAFAEL MARTINS NORILLER</t>
  </si>
  <si>
    <t>ROSEMAR JOSE HALL</t>
  </si>
  <si>
    <t>VERA LUCI DE ALMEIDA</t>
  </si>
  <si>
    <t>PAULO SERGIO VASCONCELOS</t>
  </si>
  <si>
    <t>JONATHAN GONCALVES DA SILVA</t>
  </si>
  <si>
    <t>TANIA CRISTINA COSTA CALARGE</t>
  </si>
  <si>
    <t>JOAO AUGUSTO ROSSI BORGES</t>
  </si>
  <si>
    <t>REGIO MARCIO TOESCA GIMENES</t>
  </si>
  <si>
    <t>ROMULO CARVALHO CRISTALDO</t>
  </si>
  <si>
    <t>ROSELAINE BONFIM DE ALMEIDA</t>
  </si>
  <si>
    <t>MARCELO CHAVES DE JESUS</t>
  </si>
  <si>
    <t>LUAN CARLOS SANTOS SILVA</t>
  </si>
  <si>
    <t>THIAGO BRUNO DE JESUS SILVA</t>
  </si>
  <si>
    <t>LEANDRO VINICIUS CARVALHO</t>
  </si>
  <si>
    <t>PAULO HENRIQUE DE OLIVEIRA HOECKEL</t>
  </si>
  <si>
    <t>ADAILTON JOSE ALVES DA CRUZ</t>
  </si>
  <si>
    <t>ADAO ANTONIO DA SILVA</t>
  </si>
  <si>
    <t>ADEMIR DE SOUZA PEREIRA</t>
  </si>
  <si>
    <t>ADRIANA DE FATIMA VILELA BISCARO</t>
  </si>
  <si>
    <t>ADRIANA EVARISTO DE CARVALHO</t>
  </si>
  <si>
    <t>ADRIANA FATIMA DE SOUZA MIOLA</t>
  </si>
  <si>
    <t>ADRIANA MARQUES DE OLIVEIRA</t>
  </si>
  <si>
    <t>ALESSANDRA QUERINO DA SILVA</t>
  </si>
  <si>
    <t>ALEXANDRE PITANGUI CALIXTO</t>
  </si>
  <si>
    <t>ANA CLAUDIA MACHADO MENDONCA CHAGAS</t>
  </si>
  <si>
    <t>ANA MARIA VILLELA GRECCO</t>
  </si>
  <si>
    <t>ANDERSON BESSA DA COSTA</t>
  </si>
  <si>
    <t>ANDRE LUIZ MARTINEZ</t>
  </si>
  <si>
    <t>BRUNO HENRIQUE TORRES</t>
  </si>
  <si>
    <t>BRUNO ROGERIO LOCATELLI DOS SANTOS</t>
  </si>
  <si>
    <t>CINTIA MELO DOS SANTOS</t>
  </si>
  <si>
    <t>CLAUDIA REGINA TINOS PEVIANI</t>
  </si>
  <si>
    <t>CLAUDIO TEODORO DE CARVALHO</t>
  </si>
  <si>
    <t>DANIELE MIGNOLO DOS SANTOS</t>
  </si>
  <si>
    <t>EDMIR RIBEIRO TERRA</t>
  </si>
  <si>
    <t>EDUARDO JOSE DE ARRUDA</t>
  </si>
  <si>
    <t>ELIANDRO FAORO</t>
  </si>
  <si>
    <t>ERITON RODRIGO BOTERO</t>
  </si>
  <si>
    <t>EVARISTO ALEXANDRE FALCAO</t>
  </si>
  <si>
    <t>EVERTON CASTELAO TETILA</t>
  </si>
  <si>
    <t>FABIO ALENCAR DOS SANTOS</t>
  </si>
  <si>
    <t>FELIPE JOSE CARBONE</t>
  </si>
  <si>
    <t>FERNANDO CESAR FERREIRA</t>
  </si>
  <si>
    <t>HEBERTH JULIANO VIEIRA</t>
  </si>
  <si>
    <t>IRENE MAGALHAES CRAVEIRO</t>
  </si>
  <si>
    <t>IRIO VALDIR KICHOW</t>
  </si>
  <si>
    <t>IVAN RAMIRES</t>
  </si>
  <si>
    <t>JAIME HUMBERTO PALACIO REVELLO</t>
  </si>
  <si>
    <t>JANNE YUKIKO YOSHIKAWA OEIRAS LACHI</t>
  </si>
  <si>
    <t>JOINVILE BATISTA JUNIOR</t>
  </si>
  <si>
    <t>JOSE EZEQUIEL DE SOUZA</t>
  </si>
  <si>
    <t>LEONARDO RIBEIRO MARTINS</t>
  </si>
  <si>
    <t>LINO SANABRIA</t>
  </si>
  <si>
    <t>LUCAS PIZZUTI</t>
  </si>
  <si>
    <t>LUCIANO ANTONIO DE OLIVEIRA</t>
  </si>
  <si>
    <t>LUIZ GONZAGA MANZINE</t>
  </si>
  <si>
    <t>MAGNO APARECIDO GONCALVES TRINDADE</t>
  </si>
  <si>
    <t>MARCIO DA SILVA FIGUEIREDO</t>
  </si>
  <si>
    <t>MARCIO ROBERTO DA SILVA OLIVEIRA</t>
  </si>
  <si>
    <t>MARCOS PAULO MORO</t>
  </si>
  <si>
    <t>MARIA AMELIA MONTEIRO</t>
  </si>
  <si>
    <t>MURILO TAPARO</t>
  </si>
  <si>
    <t>NELSON LUIS DE CAMPOS DOMINGUES</t>
  </si>
  <si>
    <t>PATRICIA HATSUE SUEGAMA</t>
  </si>
  <si>
    <t>RAFAEL AFONSO BARBOSA</t>
  </si>
  <si>
    <t>RENATA VIVIANE RAFFA RODRIGUES</t>
  </si>
  <si>
    <t>ROBERT JESUS RODRIGUEZ REYES</t>
  </si>
  <si>
    <t>ROBERTO DA SILVA GOMES</t>
  </si>
  <si>
    <t>RODRIGO PORFIRIO DA SILVA SACCHI</t>
  </si>
  <si>
    <t>RODRIGO YOSHIKAWA OEIRAS</t>
  </si>
  <si>
    <t>ROGERIO DE OLIVEIRA</t>
  </si>
  <si>
    <t>ROSENILDA MARQUES DA SILVA FELIPE</t>
  </si>
  <si>
    <t>ROZANNA MARQUES MUZZI</t>
  </si>
  <si>
    <t>SEILA ROJAS DE SOUZA</t>
  </si>
  <si>
    <t>SELMA HELENA MARCHIORI HASHIMOTO</t>
  </si>
  <si>
    <t>SERGIO RODRIGUES</t>
  </si>
  <si>
    <t>SIDNEI AZEVEDO DE SOUZA</t>
  </si>
  <si>
    <t>VALGUIMA VICTORIA VIANA AGUIAR ODAKURA</t>
  </si>
  <si>
    <t>VANESSA MUNHOZ REINA BEZERRA</t>
  </si>
  <si>
    <t>VANIA DENISE SCHWADE</t>
  </si>
  <si>
    <t>VIVIAN DOS SANTOS CALIXTO</t>
  </si>
  <si>
    <t>WELLINGTON LIMA DOS SANTOS</t>
  </si>
  <si>
    <t>WESLEY DE SOUZA BEZERRA</t>
  </si>
  <si>
    <t>WILLIAN PARAGUASSU AMORIM</t>
  </si>
  <si>
    <t>CARLA ADRIANA BARVINSKI</t>
  </si>
  <si>
    <t>GIOVANI MANZEPPI FACCIN</t>
  </si>
  <si>
    <t>JOSE WILSON DOS SANTOS</t>
  </si>
  <si>
    <t>THIAGO SEQUINEL</t>
  </si>
  <si>
    <t>CLAUDIO RODRIGO NOGUEIRA</t>
  </si>
  <si>
    <t>MARCELA ZANETTI CORAZZA</t>
  </si>
  <si>
    <t>ANDRE LUIS DE JESUS PEREIRA</t>
  </si>
  <si>
    <t>DAIANE ROMAN</t>
  </si>
  <si>
    <t>MARCOS MANSANO FURLAN</t>
  </si>
  <si>
    <t>ELISANGELA MATIAS MIRANDA</t>
  </si>
  <si>
    <t>KARLA KATERINE BARBOZA DE LIMA</t>
  </si>
  <si>
    <t>ADRIANO OLIVEIRA BARBOSA</t>
  </si>
  <si>
    <t>TIAGO ANDRE DENCK COLMAN</t>
  </si>
  <si>
    <t>EVANISE ARAUJO CALDAS</t>
  </si>
  <si>
    <t>WILLYAM ROGER PADILHA BARROS</t>
  </si>
  <si>
    <t>TIAGO DZIEKANIAK FIGUEIREDO</t>
  </si>
  <si>
    <t>ROBLEDO MAKS MIRANDA SETTE</t>
  </si>
  <si>
    <t>LAIS CORREA</t>
  </si>
  <si>
    <t>EDILENO DE ALMEIDA SANTOS</t>
  </si>
  <si>
    <t>EDUARDO ANDRE FLACH BASSO</t>
  </si>
  <si>
    <t>ZIANI DE SOUZA SCHIABER</t>
  </si>
  <si>
    <t>VICTOR HUGO RODRIGUES DE SOUZA</t>
  </si>
  <si>
    <t>CARLOS ELIAS ARMINIO ZAMPIERI</t>
  </si>
  <si>
    <t>CRISTIANE STORCK SCHWALM</t>
  </si>
  <si>
    <t>VANDERSON HAFEMANN FRAGAL</t>
  </si>
  <si>
    <t>CRISTIANA DA SILVA</t>
  </si>
  <si>
    <t>DANIEL ALF DREHMER</t>
  </si>
  <si>
    <t>VANDERLEA RODRIGUES BAZAO</t>
  </si>
  <si>
    <t>ELAINE DA SILVA RAMOS</t>
  </si>
  <si>
    <t>SANDRA REGINA DE OLIVEIRA DE SOUZA</t>
  </si>
  <si>
    <t>SILVANA MORITA MELO</t>
  </si>
  <si>
    <t>JOANA SCHUELTER BOEING</t>
  </si>
  <si>
    <t>BRUNO DOS SANTOS SIMOES</t>
  </si>
  <si>
    <t>ALEXANDRE SZABO</t>
  </si>
  <si>
    <t>ELIAS SILVA DE MEDEIROS</t>
  </si>
  <si>
    <t>ADILSON JOSEMAR PUHL</t>
  </si>
  <si>
    <t>ADRIANA KIRCHOF DE BRUM</t>
  </si>
  <si>
    <t>ALFA OUMAR DIALLO</t>
  </si>
  <si>
    <t>ALISSON HENRIQUE DO PRADO FARINELLI</t>
  </si>
  <si>
    <t>ANTONIO ZEFERINO DA SILVA JUNIOR</t>
  </si>
  <si>
    <t>ARTHUR RAMOS DO NASCIMENTO</t>
  </si>
  <si>
    <t>DOUGLAS POLICARPO</t>
  </si>
  <si>
    <t>EVERTON GOMES CORREA</t>
  </si>
  <si>
    <t>GASSEN ZAKI GEBARA</t>
  </si>
  <si>
    <t>GUSTAVO DE SOUZA PREUSSLER</t>
  </si>
  <si>
    <t>HASSAN HAJJ</t>
  </si>
  <si>
    <t>HENRIQUE SARTORI DE ALMEIDA PRADO</t>
  </si>
  <si>
    <t>HERMES MOREIRA JUNIOR</t>
  </si>
  <si>
    <t>JAMES GALLINATI HEIM</t>
  </si>
  <si>
    <t>JOAO NACKLE URT</t>
  </si>
  <si>
    <t>JOSE CARLOS BARBOSA</t>
  </si>
  <si>
    <t>MARIO TEIXEIRA DE SA JUNIOR</t>
  </si>
  <si>
    <t>MATHEUS DE CARVALHO HERNANDEZ</t>
  </si>
  <si>
    <t>SIMONE BECKER</t>
  </si>
  <si>
    <t>TCHELLA FERNANDES MASO</t>
  </si>
  <si>
    <t>TOMAZ ESPOSITO NETO</t>
  </si>
  <si>
    <t>VERONICA MARIA BEZERRA GUIMARAES</t>
  </si>
  <si>
    <t>BRUNO BOTI BERNARDI</t>
  </si>
  <si>
    <t>TIAGO RESENDE BOTELHO</t>
  </si>
  <si>
    <t>ALAERTE ANTONIO MARTELLI CONTINI</t>
  </si>
  <si>
    <t>LIANA AMIN LIMA DA SILVA</t>
  </si>
  <si>
    <t>THAISA MAIRA RODRIGUES HELD</t>
  </si>
  <si>
    <t>ALCIMAR SILVA DE QUEIROZ</t>
  </si>
  <si>
    <t>ALESSANDRA CRISTINA FURTADO</t>
  </si>
  <si>
    <t>ALINE MAIRA DA SILVA</t>
  </si>
  <si>
    <t>ANA PAULA GOMES MANCINI</t>
  </si>
  <si>
    <t>ANDREIA VICENCIA VITOR ALVES</t>
  </si>
  <si>
    <t>CELIO PINHO</t>
  </si>
  <si>
    <t>EUGENIA PORTELA DE SIQUEIRA MARQUES</t>
  </si>
  <si>
    <t>FABIO PERBONI</t>
  </si>
  <si>
    <t>GISELLE CRISTINA MARTINS REAL</t>
  </si>
  <si>
    <t>HIRALDO SERRA</t>
  </si>
  <si>
    <t>KELLCIA REZENDE SOUZA</t>
  </si>
  <si>
    <t>KENIA HILDA MOREIRA</t>
  </si>
  <si>
    <t>LUCIANA LOPES COELHO</t>
  </si>
  <si>
    <t>LUIS ANTONIO MARTINS</t>
  </si>
  <si>
    <t>MAGDA CARMELITA SARAT OLIVEIRA</t>
  </si>
  <si>
    <t>MANUEL PACHECO NETO</t>
  </si>
  <si>
    <t>MARIA ALICE DE MIRANDA ARANDA</t>
  </si>
  <si>
    <t>MARIA DE LOURDES DOS SANTOS</t>
  </si>
  <si>
    <t>MARIO SERGIO VAZ DA SILVA</t>
  </si>
  <si>
    <t>MARTA COELHO CASTRO TROQUEZ</t>
  </si>
  <si>
    <t>MIRIA IZABEL CAMPOS</t>
  </si>
  <si>
    <t>MORGANA DE FATIMA AGOSTINI MARTINS</t>
  </si>
  <si>
    <t>PABLO CHRISTIANO BARBOZA LOLLO</t>
  </si>
  <si>
    <t>REINALDO DOS SANTOS</t>
  </si>
  <si>
    <t>ROSEMEIRE DE LOURDES MONTEIRO ZILIANI</t>
  </si>
  <si>
    <t>ROSEMEIRE MESSA DE SOUZA NOGUEIRA</t>
  </si>
  <si>
    <t>THAISE DA SILVA</t>
  </si>
  <si>
    <t>DANIEL TRAINA GAMA</t>
  </si>
  <si>
    <t>EDVONETE SOUZA DE ALENCAR</t>
  </si>
  <si>
    <t>MIGUEL GOMES FILHO</t>
  </si>
  <si>
    <t>JOSIANE FUJISAWA FILUS DE FREITAS</t>
  </si>
  <si>
    <t>MIRLENE FERREIRA MACEDO DAMAZIO</t>
  </si>
  <si>
    <t>GUSTAVO LEVANDOSKI</t>
  </si>
  <si>
    <t>FABRICIO CIESLAK</t>
  </si>
  <si>
    <t>JACQUELINE DA SILVA NUNES</t>
  </si>
  <si>
    <t>WASHINGTON CESAR SHOITI NOZU</t>
  </si>
  <si>
    <t>LARA ELENA GOMES MARQUARDT</t>
  </si>
  <si>
    <t>MARCELO JOSE TAQUES</t>
  </si>
  <si>
    <t>CLAUDIA CRISTINA FERREIRA CARVALHO</t>
  </si>
  <si>
    <t>CASSIA CRISTINA FURLAN</t>
  </si>
  <si>
    <t>AGLEISON RAMOS OMIDO</t>
  </si>
  <si>
    <t>ANTONIO CARLOS CAETANO DE SOUZA</t>
  </si>
  <si>
    <t>AUREO CEZAR DE LIMA</t>
  </si>
  <si>
    <t>CARLOS ALBERTO CHUBA MACHADO</t>
  </si>
  <si>
    <t>CLIVALDO DE OLIVEIRA</t>
  </si>
  <si>
    <t>CRISTINA TOSTES FILGUEIRAS</t>
  </si>
  <si>
    <t>EDUARDO MANFREDINI FERREIRA</t>
  </si>
  <si>
    <t>EDUARDO MIRKO VALENZUELA TURDERA</t>
  </si>
  <si>
    <t>ELIANA JANET SANJINEZ ARGANDONA</t>
  </si>
  <si>
    <t>ETIENNE BIASOTTO</t>
  </si>
  <si>
    <t>FABIANA RAUPP</t>
  </si>
  <si>
    <t>FABIO ALVES BARBOSA</t>
  </si>
  <si>
    <t>FARAYDE MATTA FAKHOURI</t>
  </si>
  <si>
    <t>FERNANDO AUGUSTO ALVES MENDES</t>
  </si>
  <si>
    <t>GERSON BESSA GIBELLI</t>
  </si>
  <si>
    <t>GERSON RIBEIRO HOMEM</t>
  </si>
  <si>
    <t>JOSE RICARDO PATELLI JUNIOR</t>
  </si>
  <si>
    <t>LEANDRO OSMAR WERLE</t>
  </si>
  <si>
    <t>LILIANE RODRIGUES CONGRO DA ROCHA</t>
  </si>
  <si>
    <t>MARCIO ROGERIO SILVA</t>
  </si>
  <si>
    <t>MARCUS VINICIUS MONTEIRO VARANIS</t>
  </si>
  <si>
    <t>MARIA APARECIDA GARCIA TOMMASELLI CHUBA MACHADO</t>
  </si>
  <si>
    <t>MARIANA LARA MENEGAZZO ALGARTE</t>
  </si>
  <si>
    <t>OMAR SEYE</t>
  </si>
  <si>
    <t>ORLANDO MOREIRA JUNIOR</t>
  </si>
  <si>
    <t>RAMON EDUARDO PEREIRA SILVA</t>
  </si>
  <si>
    <t>RAQUEL MANOZZO GALANTE</t>
  </si>
  <si>
    <t>REGINALDO RIBEIRO DE SOUSA</t>
  </si>
  <si>
    <t>ROBSON LEAL DA SILVA</t>
  </si>
  <si>
    <t>ROGERIO DA SILVA SANTOS</t>
  </si>
  <si>
    <t>ROSALINDA AREVALO PINEDO</t>
  </si>
  <si>
    <t>SILVIA MARIA MARTELLI</t>
  </si>
  <si>
    <t>SUELI MARIE OHATA</t>
  </si>
  <si>
    <t>WALTER ROBERTO HERNANDEZ VERGARA</t>
  </si>
  <si>
    <t>WILLIAM RENZO CORTEZ VEGA</t>
  </si>
  <si>
    <t>ANGELA DULCE CAVENAGHI ALTEMIO</t>
  </si>
  <si>
    <t>CHRISTIAN SOUZA BARBOZA</t>
  </si>
  <si>
    <t>RAFAEL FERREIRA GREGOLIN</t>
  </si>
  <si>
    <t>KELLY CRISTINA DA SILVA BRABES</t>
  </si>
  <si>
    <t>CARLOS EDUARDO SOARES CAMPAROTTI</t>
  </si>
  <si>
    <t>CAROLINE PEREIRA MOURA ARANHA</t>
  </si>
  <si>
    <t>RODRIGO BORGES SANTOS</t>
  </si>
  <si>
    <t>RICARDO CAMPARIM</t>
  </si>
  <si>
    <t>ANDRE FELIPE APARECIDO DE MELLO</t>
  </si>
  <si>
    <t>AUGUSTO SALOMAO BORNSCHLEGELL</t>
  </si>
  <si>
    <t>LOIDE ANGELINI SOBRINHA</t>
  </si>
  <si>
    <t>DOMINGOS JORGE FERREIRA DA SILVA</t>
  </si>
  <si>
    <t>EDILSON NUNES POLLNOW</t>
  </si>
  <si>
    <t>SANDERSON MANOEL DA CONCEICAO</t>
  </si>
  <si>
    <t>LIOMAR DE OLIVEIRA CACHUTE</t>
  </si>
  <si>
    <t>FRANCISCO WESCLEY FLORENCIO RODRIGUES</t>
  </si>
  <si>
    <t>FILIPE BITTENCOURT FIGUEIREDO</t>
  </si>
  <si>
    <t>LARISSA DINIZ FREITAS</t>
  </si>
  <si>
    <t>VINICIUS CARRIJO DOS SANTOS</t>
  </si>
  <si>
    <t>DANIELE ARAUJO ALTRAN</t>
  </si>
  <si>
    <t>RENATA TILEMANN FACO</t>
  </si>
  <si>
    <t>BRUNO ARANTES MOREIRA</t>
  </si>
  <si>
    <t>ALDRIN CLEYDE DA CUNHA</t>
  </si>
  <si>
    <t>ANDERBIO MARCIO SILVA MARTINS</t>
  </si>
  <si>
    <t>ANDRE LUIS FREITAS DA SILVA</t>
  </si>
  <si>
    <t>ANDREIA SANGALLI</t>
  </si>
  <si>
    <t>ANTONIO DARI RAMOS</t>
  </si>
  <si>
    <t>CARLOS ALBERTO BACA MALDONADO</t>
  </si>
  <si>
    <t>CASSIO KNAPP</t>
  </si>
  <si>
    <t>DIANE CRISTINA ARAUJO DOMINGOS</t>
  </si>
  <si>
    <t>EDIR NEVES BARBOZA</t>
  </si>
  <si>
    <t>ELAINE DA SILVA LADEIA</t>
  </si>
  <si>
    <t>ELIEL BENITES</t>
  </si>
  <si>
    <t>HEMERSON VARGAS CATAO</t>
  </si>
  <si>
    <t>LEVI MARQUES PEREIRA</t>
  </si>
  <si>
    <t>MARCO ANTONIO RODRIGUES PAULO</t>
  </si>
  <si>
    <t>MARIA APARECIDA MENDES DE OLIVEIRA</t>
  </si>
  <si>
    <t>NEIMAR MACHADO DE SOUSA</t>
  </si>
  <si>
    <t>RAQUEL ALVES DE CARVALHO</t>
  </si>
  <si>
    <t>WALTER ROBERTO MARSCHNER</t>
  </si>
  <si>
    <t>ADRIANA OLIVEIRA DE SALES</t>
  </si>
  <si>
    <t>ROBERTO LOBO MUNIN</t>
  </si>
  <si>
    <t>RODRIGO SIMAO CAMACHO</t>
  </si>
  <si>
    <t>LAURA JANE GISLOTI</t>
  </si>
  <si>
    <t>JEANNE MARIEL BRITO DE MOURA MACIEL</t>
  </si>
  <si>
    <t>ANA ALINE DE MEDEIROS SILVA</t>
  </si>
  <si>
    <t>SANDRA PROCOPIO DA SILVA</t>
  </si>
  <si>
    <t>JUDITE STRONZAKE</t>
  </si>
  <si>
    <t>ALESSANDRA MAYUMI TOKURA ALOVISI</t>
  </si>
  <si>
    <t>ALEXANDRE RODRIGO MENDES FERNANDES</t>
  </si>
  <si>
    <t>ANA CAROLINA AMORIM ORRICO</t>
  </si>
  <si>
    <t>ANAMARI VIEGAS DE ARAUJO MOTOMIYA</t>
  </si>
  <si>
    <t>ANDRE LUIS DUARTE GONELI</t>
  </si>
  <si>
    <t>ANDREA MARIA DE ARAUJO GABRIEL</t>
  </si>
  <si>
    <t>ANTONIO CARLOS TADEU VITORINO</t>
  </si>
  <si>
    <t>CLAUCIA APARECIDA HONORATO DA SILVA</t>
  </si>
  <si>
    <t>CLEONICE CRISTINA HILBIG</t>
  </si>
  <si>
    <t>CRISTIANO MARCIO ALVES DE SOUZA</t>
  </si>
  <si>
    <t>DACLEY HERTES NEU</t>
  </si>
  <si>
    <t>DANIELE MENEZES ALBUQUERQUE</t>
  </si>
  <si>
    <t>EDER PEREIRA GOMES</t>
  </si>
  <si>
    <t>ELAINE REIS PINHEIRO LOURENTE</t>
  </si>
  <si>
    <t>EUCLIDES REUTER DE OLIVEIRA</t>
  </si>
  <si>
    <t>FABIANA CAVICHIOLO</t>
  </si>
  <si>
    <t>FABIANA RIBEIRO CALDARA</t>
  </si>
  <si>
    <t>FERNANDO MIRANDA DE VARGAS JUNIOR</t>
  </si>
  <si>
    <t>GUILHERME AUGUSTO BISCARO</t>
  </si>
  <si>
    <t>JEFFERSON RODRIGUES GANDRA</t>
  </si>
  <si>
    <t>JORGE WILSON CORTEZ</t>
  </si>
  <si>
    <t>JOSE LUIZ FORNASIERI</t>
  </si>
  <si>
    <t>LEIDY ZULYS LEYVA RAFULL</t>
  </si>
  <si>
    <t>LEONARDO DE OLIVEIRA SENO</t>
  </si>
  <si>
    <t>LILIAN MARIA ARRUDA BACCHI</t>
  </si>
  <si>
    <t>LUCIANO OLIVEIRA GEISENHOFF</t>
  </si>
  <si>
    <t>LUIZ CARLOS FERREIRA DE SOUZA</t>
  </si>
  <si>
    <t>MANOEL CARLOS GONCALVES</t>
  </si>
  <si>
    <t>MARCO ANTONIO PREVIDELLI ORRICO JUNIOR</t>
  </si>
  <si>
    <t>MARIA DO CARMO VIEIRA</t>
  </si>
  <si>
    <t>MUNIR MAUAD</t>
  </si>
  <si>
    <t>NATANAEL TAKEO YAMAMOTO</t>
  </si>
  <si>
    <t>NESTOR ANTONIO HEREDIA ZARATE</t>
  </si>
  <si>
    <t>PAULA PINHEIRO PADOVESE PEIXOTO</t>
  </si>
  <si>
    <t>PAULO EDUARDO DEGRANDE</t>
  </si>
  <si>
    <t>RAFAEL HENRIQUE DE TONISSI E BUSCHINELLI DE GOES</t>
  </si>
  <si>
    <t>ROBERTO CARLOS ORLANDO</t>
  </si>
  <si>
    <t>RODRIGO APARECIDO JORDAN</t>
  </si>
  <si>
    <t>RODRIGO COUTO SANTOS</t>
  </si>
  <si>
    <t>RODRIGO GAROFALLO GARCIA</t>
  </si>
  <si>
    <t>RODRIGO KELSON SILVA REZENDE</t>
  </si>
  <si>
    <t>SILVANA DE PAULA QUINTAO SCALON</t>
  </si>
  <si>
    <t>SILVIA CORREA SANTOS</t>
  </si>
  <si>
    <t>TATHIANA ELISA MASETTO</t>
  </si>
  <si>
    <t>VALDINEY CAMBUY SIQUEIRA</t>
  </si>
  <si>
    <t>WALBER LUIZ GAVASSONI</t>
  </si>
  <si>
    <t>LEONIDAS PENA DE ALENCAR</t>
  </si>
  <si>
    <t>ELTON APARECIDO SIQUEIRA MARTINS</t>
  </si>
  <si>
    <t>SHEILA NOGUEIRA DE OLIVEIRA</t>
  </si>
  <si>
    <t>VANDERLEIA SCHOENINGER</t>
  </si>
  <si>
    <t>ELISANGELA DUPAS</t>
  </si>
  <si>
    <t>CLAUDIA MARIE KOMIYAMA</t>
  </si>
  <si>
    <t>ELENICE SOUZA DOS REIS GOES</t>
  </si>
  <si>
    <t>JOSE CARLOS SORGATO</t>
  </si>
  <si>
    <t>CARLA ELOIZE CARDUCCI</t>
  </si>
  <si>
    <t>VANESSA JORDAO MARCATO FERNANDES</t>
  </si>
  <si>
    <t>MABIO SILVAN JOSE DA SILVA</t>
  </si>
  <si>
    <t>ARTHUR CARNIATO SANCHES</t>
  </si>
  <si>
    <t>VANESSA LEWANDOWSKI</t>
  </si>
  <si>
    <t>MARIANA ZAMPAR TOLEDO</t>
  </si>
  <si>
    <t>LIVIA MARIA CHAMMA DAVIDE DE CARVALHO</t>
  </si>
  <si>
    <t>ALAN SCIAMARELLI</t>
  </si>
  <si>
    <t>ALEXEIA BARUFATTI GRISOLIA</t>
  </si>
  <si>
    <t>ANDERSON FERREIRA</t>
  </si>
  <si>
    <t>CLAUDIA ROBERTA DAMIANI</t>
  </si>
  <si>
    <t>CLAUDIO ARCANJO DE SOUSA</t>
  </si>
  <si>
    <t>DANIELLE MARQUES VILELA</t>
  </si>
  <si>
    <t>DIEGO MARQUES DA SILVA MEDEIROS</t>
  </si>
  <si>
    <t>EDSON LUCAS DOS SANTOS</t>
  </si>
  <si>
    <t>EMERSON MACHADO DE CARVALHO</t>
  </si>
  <si>
    <t>FABIANO ANTUNES</t>
  </si>
  <si>
    <t>FABRICIO FAGUNDES PEREIRA</t>
  </si>
  <si>
    <t>FATIMA CRISTINA DE LAZARI MANENTE</t>
  </si>
  <si>
    <t>GISELE JANE DE JESUS</t>
  </si>
  <si>
    <t>GUSTAVO GRACIANO FONSECA</t>
  </si>
  <si>
    <t>JAIRO CAMPOS GAONA</t>
  </si>
  <si>
    <t>JOELSON GONCALVES PEREIRA</t>
  </si>
  <si>
    <t>JOSE BENEDITO PERRELLA BALESTIERI</t>
  </si>
  <si>
    <t>JOSE DANIEL DE FREITAS FILHO</t>
  </si>
  <si>
    <t>JOSEANA STECCA FAREZIM KNAPP</t>
  </si>
  <si>
    <t>JOSUE RAIZER</t>
  </si>
  <si>
    <t>JULIANA ROSA CARRIJO MAUAD</t>
  </si>
  <si>
    <t>KELLY MARI PIRES DE OLIVEIRA</t>
  </si>
  <si>
    <t>KELY DE PICOLI SOUZA</t>
  </si>
  <si>
    <t>LIANE MARIA CALARGE</t>
  </si>
  <si>
    <t>LILIAM SILVIA CANDIDO</t>
  </si>
  <si>
    <t>MANOEL ARAECIO UCHOA FERNANDES</t>
  </si>
  <si>
    <t>MARCELO FOSSA DA PAZ</t>
  </si>
  <si>
    <t>MARCIA REGINA RUSSO</t>
  </si>
  <si>
    <t>MARCOS GINO FERNANDES</t>
  </si>
  <si>
    <t>MARICY RAQUEL LINDENBAH BONFA</t>
  </si>
  <si>
    <t>MARIO VITO COMAR</t>
  </si>
  <si>
    <t>MAURICIO STEFANES</t>
  </si>
  <si>
    <t>MONICA MARIA BUENO DE MORAES</t>
  </si>
  <si>
    <t>PAULINO BARROSO MEDINA JUNIOR</t>
  </si>
  <si>
    <t>RODRIGO MATHEUS PEREIRA</t>
  </si>
  <si>
    <t>RODRIGO SIMOES RIBEIRO LEITE</t>
  </si>
  <si>
    <t>ROGERIO SILVESTRE</t>
  </si>
  <si>
    <t>ROSILDA MARA MUSSURY FRANCO SILVA</t>
  </si>
  <si>
    <t>SANDRO MENEZES SILVA</t>
  </si>
  <si>
    <t>SIMONE CECCON</t>
  </si>
  <si>
    <t>SIMONE SIMIONATTO</t>
  </si>
  <si>
    <t>VALTER VIEIRA ALVES JUNIOR</t>
  </si>
  <si>
    <t>WEDSON DESIDERIO FERNANDES</t>
  </si>
  <si>
    <t>ZEFA VALDIVINA PEREIRA</t>
  </si>
  <si>
    <t>VIVIANA DE OLIVEIRA TORRES</t>
  </si>
  <si>
    <t>FERNANDO CESAR PAIVA D AGOSTA</t>
  </si>
  <si>
    <t>NEI DE FREITAS NUNES NETO</t>
  </si>
  <si>
    <t>JAQUELINE FERREIRA CAMPOS</t>
  </si>
  <si>
    <t>ADAUTO DE OLIVEIRA SOUZA</t>
  </si>
  <si>
    <t>ADELSOM SOARES FILHO</t>
  </si>
  <si>
    <t>ADRIANA APARECIDA PINTO</t>
  </si>
  <si>
    <t>ALEXANDRE BERGAMIN VIEIRA</t>
  </si>
  <si>
    <t>ALINE CASTILHO CRESPE LUTTI</t>
  </si>
  <si>
    <t>ALZIRA SALETE MENEGAT</t>
  </si>
  <si>
    <t>ANDRE GERALDO BEREZUK</t>
  </si>
  <si>
    <t>ANDRE LUIZ FAISTING</t>
  </si>
  <si>
    <t>CARLOS BARROS GONCALVES</t>
  </si>
  <si>
    <t>CAROLINA DE CAMPOS BORGES</t>
  </si>
  <si>
    <t>CATIA PARANHOS MARTINS</t>
  </si>
  <si>
    <t>CHARLEI APARECIDO DA SILVA</t>
  </si>
  <si>
    <t>CLAUDIO ALVES DE VASCONCELOS</t>
  </si>
  <si>
    <t>CLAUDIO REIS</t>
  </si>
  <si>
    <t>CONRADO NEVES SATHLER</t>
  </si>
  <si>
    <t>DAMIAO DUQUE DE FARIAS</t>
  </si>
  <si>
    <t>EDVALDO CESAR MORETTI</t>
  </si>
  <si>
    <t>EUDES FERNANDO LEITE</t>
  </si>
  <si>
    <t>FABIANO COELHO</t>
  </si>
  <si>
    <t>FERNANDO PERLI</t>
  </si>
  <si>
    <t>FLAVIANA GASPAROTTI NUNES</t>
  </si>
  <si>
    <t>GRAZIELE ACCOLINI</t>
  </si>
  <si>
    <t>JAQUELINE BATISTA DE OLIVEIRA COSTA</t>
  </si>
  <si>
    <t>JOAO CARLOS DE SOUZA</t>
  </si>
  <si>
    <t>JONES DARI GOETTERT</t>
  </si>
  <si>
    <t>JOSE CARLOS ZILIANI</t>
  </si>
  <si>
    <t>KAREN PRISCILA DEL RIO SZUPSZYNSKI</t>
  </si>
  <si>
    <t>LINDERVAL AUGUSTO MONTEIRO</t>
  </si>
  <si>
    <t>LISANDRA PEREIRA LAMOSO</t>
  </si>
  <si>
    <t>LOSANDRO ANTONIO TEDESCHI</t>
  </si>
  <si>
    <t>MARCIA YUKARI MIZUSAKI</t>
  </si>
  <si>
    <t>MARCIO MUCEDULA AGUIAR</t>
  </si>
  <si>
    <t>MARCOS LEANDRO MONDARDO</t>
  </si>
  <si>
    <t>MARIA GABRIELA GUILLEN CARIAS</t>
  </si>
  <si>
    <t>MARIA JOSE MARTINELLI SILVA CALIXTO</t>
  </si>
  <si>
    <t>MARIO CEZAR TOMPES DA SILVA</t>
  </si>
  <si>
    <t>MARISA DE FATIMA LOMBA DE FARIAS</t>
  </si>
  <si>
    <t>NAUK MARIA DE JESUS</t>
  </si>
  <si>
    <t>NOEMIA DOS SANTOS PEREIRA MOURA</t>
  </si>
  <si>
    <t>PAMELA STALIANO</t>
  </si>
  <si>
    <t>PAULO ROBERTO DOS SANTOS FERREIRA</t>
  </si>
  <si>
    <t>PEDRO ALCANTARA DE LIMA</t>
  </si>
  <si>
    <t>PROTASIO PAULO LANGER</t>
  </si>
  <si>
    <t>RENATO RAMOS MARTINI</t>
  </si>
  <si>
    <t>RODRIGO LUIZ SIMAS DE AGUIAR</t>
  </si>
  <si>
    <t>SANDRA FOGACA ROSA RIBEIRO</t>
  </si>
  <si>
    <t>SILVANA DE ABREU</t>
  </si>
  <si>
    <t>THIAGO LEANDRO VIEIRA CAVALCANTE</t>
  </si>
  <si>
    <t>VERONICA APARECIDA PEREIRA</t>
  </si>
  <si>
    <t>DAVIDE GIACOBBO SCAVO</t>
  </si>
  <si>
    <t>SANYO DRUMMOND PIRES</t>
  </si>
  <si>
    <t>ESMAEL ALVES DE OLIVEIRA</t>
  </si>
  <si>
    <t>RODOLFO ARRUDA LEITE DE BARROS</t>
  </si>
  <si>
    <t>MARCELO DA SILVEIRA CAMPOS</t>
  </si>
  <si>
    <t>CLAUDIA MARQUES ROMA</t>
  </si>
  <si>
    <t>ADEIR ARCHANJO DA MOTA</t>
  </si>
  <si>
    <t>GABRIELA RIEVERES BORGES DE ANDRADE</t>
  </si>
  <si>
    <t>LEANDRO BALLER</t>
  </si>
  <si>
    <t>JULIANA GRASIELI BUENO MOTA</t>
  </si>
  <si>
    <t>MARCILIO RODRIGUES LUCAS</t>
  </si>
  <si>
    <t>ROSALICE LOPES</t>
  </si>
  <si>
    <t>DENISE MESQUITA DE MELO ALMEIDA</t>
  </si>
  <si>
    <t>TATIANE CARVALHO CASTRO MARIN</t>
  </si>
  <si>
    <t>REGINA CELIA ALVES BARREIRA</t>
  </si>
  <si>
    <t>LUIS CESAR CASTRILLON MENDES</t>
  </si>
  <si>
    <t>MARIA SALETE JUNQUEIRA LUCAS</t>
  </si>
  <si>
    <t>ELISANGELA BARBOZA FERNANDES</t>
  </si>
  <si>
    <t>LEANDRO SEAWRIGHT ALONSO</t>
  </si>
  <si>
    <t>CAMILA RIBOLI RAMPAZZO</t>
  </si>
  <si>
    <t>EDER DA SILVA NOVAK</t>
  </si>
  <si>
    <t>JARBAS COUTO E LIMA</t>
  </si>
  <si>
    <t>DIONATANS GODOY QUINHONES</t>
  </si>
  <si>
    <t>REGINA BASSO ZANON</t>
  </si>
  <si>
    <t>LIGIA ROCHA CAVALCANTE FEITOSA</t>
  </si>
  <si>
    <t>ADAUTO TSUTOMU IKEJIRI</t>
  </si>
  <si>
    <t>AJAX DE OLIVEIRA LEITE</t>
  </si>
  <si>
    <t>ALLAN LONGHI</t>
  </si>
  <si>
    <t>ANA PAULA DOSSI DE GUIMARAES E QUEIROZ</t>
  </si>
  <si>
    <t>ANDREA PEREIRA VICENTINI</t>
  </si>
  <si>
    <t>ANGELICA MARGARETE MAGALHAES</t>
  </si>
  <si>
    <t>ANTONIO PEDRO LUCAS BITENCOURT</t>
  </si>
  <si>
    <t>ARACELE FRANZEN SCHWAMBACH</t>
  </si>
  <si>
    <t>ARIANY CARVALHO DOS SANTOS</t>
  </si>
  <si>
    <t>ARQUIMEDES GASPAROTTO JUNIOR</t>
  </si>
  <si>
    <t>CANDIDA APARECIDA LEITE KASSUYA</t>
  </si>
  <si>
    <t>CARMEN LUCIA DE ALMEIDA SANTOS</t>
  </si>
  <si>
    <t>CLAUDIA GONCALVES DE LIMA</t>
  </si>
  <si>
    <t>EMERSON HENKLAIN FERRUZZI</t>
  </si>
  <si>
    <t>EMILIA ALONSO BALTHAZAR</t>
  </si>
  <si>
    <t>FABIO DE OLIVEIRA RIUTO</t>
  </si>
  <si>
    <t>FABIO JULIANO NEGRAO</t>
  </si>
  <si>
    <t>FABIO SECCHI</t>
  </si>
  <si>
    <t>FLAVIA ANDREIA MARIN</t>
  </si>
  <si>
    <t>FREDERICO SOMAIO NETO</t>
  </si>
  <si>
    <t>GERALDO FERREIRA DE OLIVEIRA</t>
  </si>
  <si>
    <t>HERINTHA COETO NEITZKE ABREU</t>
  </si>
  <si>
    <t>JOSE CARLOS CHAVES</t>
  </si>
  <si>
    <t>JOSE SEBASTIAN MIRANDA GOMEZ</t>
  </si>
  <si>
    <t>JUCILANE LIMA HENKLAIN FERRUZZI</t>
  </si>
  <si>
    <t>KARLA LUCENA SAMPAIO CALADO</t>
  </si>
  <si>
    <t>LETICIA DOS REIS SILVA HIRAHATA</t>
  </si>
  <si>
    <t>LIVIA GUSSONI BASILE</t>
  </si>
  <si>
    <t>LUIZ AUGUSTO FREIRE LOPES</t>
  </si>
  <si>
    <t>MAJID MOHAMAD GHADIE</t>
  </si>
  <si>
    <t>MARCIA MIDORI SHINZATO</t>
  </si>
  <si>
    <t>MARCIO EDUARDO DE BARROS</t>
  </si>
  <si>
    <t>MARIA APARECIDA DOS SANTOS PIRES</t>
  </si>
  <si>
    <t>MARIA CRISTINA CORREA DE SOUZA</t>
  </si>
  <si>
    <t>MARIO ORLANDO DOSSI</t>
  </si>
  <si>
    <t>NEI QUIRINO CAVALCANTE</t>
  </si>
  <si>
    <t>NELSON CARVALHO FARIAS JUNIOR</t>
  </si>
  <si>
    <t>PAULO ROBERTO BERTOLETTO</t>
  </si>
  <si>
    <t>RICARDO DO CARMO FILHO</t>
  </si>
  <si>
    <t>RICARDO LUIS DE LUCIA</t>
  </si>
  <si>
    <t>RITA DE CASSIA BERTOLO MARTINS</t>
  </si>
  <si>
    <t>ROGERIO MASSARU WATANABE</t>
  </si>
  <si>
    <t>ROOSEVELT ISAIAS CARVALHO SOUZA</t>
  </si>
  <si>
    <t>ROSANGELA DA COSTA LIMA</t>
  </si>
  <si>
    <t>SEBASTIAO MARTINS DE SOUZA NETO</t>
  </si>
  <si>
    <t>SIDNEY ANTONIO LAGROSA GARCIA</t>
  </si>
  <si>
    <t>SILVANA BEUTINGER MARCHIORO</t>
  </si>
  <si>
    <t>SILVIA APARECIDA OESTERREICH</t>
  </si>
  <si>
    <t>THAISE MARIA TOBAL</t>
  </si>
  <si>
    <t>THIAGO PAULUZI JUSTINO</t>
  </si>
  <si>
    <t>VIRGINIA DEMARCHI KAPPEL TRICHEZ</t>
  </si>
  <si>
    <t>WALDNO PEREIRA DE LUCENA JUNIOR</t>
  </si>
  <si>
    <t>SILVIA CRISTINA FIGUEIRA OLINTO</t>
  </si>
  <si>
    <t>BRUNA MENEGASSI</t>
  </si>
  <si>
    <t>NAIARA FERRAZ MOREIRA</t>
  </si>
  <si>
    <t>CAROLINE CAMILA MOREIRA</t>
  </si>
  <si>
    <t>RAQUEL DOS SANTOS DONATINI</t>
  </si>
  <si>
    <t>MARCOS ANTONIO CANTERO</t>
  </si>
  <si>
    <t>LUCIANA FATURETO BORGES</t>
  </si>
  <si>
    <t>FERNANDA FATURETO BORGES</t>
  </si>
  <si>
    <t>VERONICA GRONAU LUZ</t>
  </si>
  <si>
    <t>LUCIANA BARROS GOUVEIA</t>
  </si>
  <si>
    <t>MARIO ROCHA CARDOSO</t>
  </si>
  <si>
    <t>SARA SANTOS BERNARDES</t>
  </si>
  <si>
    <t>RENATO GUILHERME SILVEIRA CORREA SILVA</t>
  </si>
  <si>
    <t>EDUARDO JERONIMO DE OLIVEIRA JUNIOR</t>
  </si>
  <si>
    <t>VICTOR JORGE GUERREIRO</t>
  </si>
  <si>
    <t>MARIA CLAUDIA BERNARDES SPEXOTO</t>
  </si>
  <si>
    <t>PAULA SANTOS DE SOUZA</t>
  </si>
  <si>
    <t>HERMETO MACARIO AMIN PASCHOALICK</t>
  </si>
  <si>
    <t>PATRICIA VANDIRA PEDROSO DOS SANTOS LIMA</t>
  </si>
  <si>
    <t>RICARDO FERNANDES</t>
  </si>
  <si>
    <t>FERNANDA ROSAN FORTUNATO SEIXAS</t>
  </si>
  <si>
    <t>SARA REGINA SCREMIN WEGNER</t>
  </si>
  <si>
    <t>MAURILIO DE CASSIO GOLINELI</t>
  </si>
  <si>
    <t>EDUARDO DA SILVA BON</t>
  </si>
  <si>
    <t>EDNEI NUNES DE OLIVEIRA</t>
  </si>
  <si>
    <t>ELIZABETH MATOS ROCHA</t>
  </si>
  <si>
    <t>GRAZIELLY VILHALVA SILVA DO NASCIMENTO</t>
  </si>
  <si>
    <t>JANETE DE MELO NANTES</t>
  </si>
  <si>
    <t>JULIANA MARIA DA SILVA LIMA</t>
  </si>
  <si>
    <t>ROSANA DE FATIMA JANES CONSTANCIO</t>
  </si>
  <si>
    <t>MARIANA DEZINHO</t>
  </si>
  <si>
    <t>ANA PAULA OLIVEIRA E FERNANDES</t>
  </si>
  <si>
    <t>ELIANE FRANCISCA ALVES DA SILVA OCHIUTO</t>
  </si>
  <si>
    <t>FERNANDA MARTINS DE BRITO</t>
  </si>
  <si>
    <t>MARCIA APARECIDA RODRIGUES MATEUS</t>
  </si>
  <si>
    <t>Quadro - Número de Docentes efetivos em 2018, por Titulação Reconhecida e Lotação.</t>
  </si>
  <si>
    <t xml:space="preserve">GRADUACAO (NIVEL SUPERIOR COMPLETO)  </t>
  </si>
  <si>
    <t xml:space="preserve">ESPECIALIZACAO NIVEL SUPERIOR        </t>
  </si>
  <si>
    <t xml:space="preserve">MESTRADO                             </t>
  </si>
  <si>
    <t>Quadro - (%) Percentual de Docentes efetivos em 2018, por Titulação Reconhecida e Lotação.</t>
  </si>
  <si>
    <t>Quadro - Histórico de Docentes efetivos por qualificação e ano.</t>
  </si>
  <si>
    <t>Quadro - Número de Docentes efetivos em 2018, por regime de trabalho e lotação.</t>
  </si>
  <si>
    <t>20h</t>
  </si>
  <si>
    <t>40h</t>
  </si>
  <si>
    <t>DE</t>
  </si>
  <si>
    <t>Quadro - (%) Percentual de Docentes efetivos em 2018, por regime de trabalho e lotação.</t>
  </si>
  <si>
    <t>Quadro - Histórico do número de Docentes efetivos em 2018, por regime de trabalho.</t>
  </si>
  <si>
    <t>ANO_BASE</t>
  </si>
  <si>
    <t>Quadro - (%) Percentual de Docentes efetivos, por regime de trabalho.</t>
  </si>
  <si>
    <t>Quadro - Número de Docentes efetivos com Função Gratificada, Função Comissionada de Coordenação de Curso e Cargo de Direção.</t>
  </si>
  <si>
    <t>CD0001</t>
  </si>
  <si>
    <t>FUC0001</t>
  </si>
  <si>
    <t>Quadro - Número de Docentes efetivos, por classe.</t>
  </si>
  <si>
    <t>CLASSE</t>
  </si>
  <si>
    <t>4 AUX/ASS/ADJ</t>
  </si>
  <si>
    <t>5 ASSISTENTE</t>
  </si>
  <si>
    <t>6 ADJUNTO</t>
  </si>
  <si>
    <t>7 ASSOC/TIT</t>
  </si>
  <si>
    <t>8.CLAS/TIT/DJUD</t>
  </si>
  <si>
    <t>Quadro - (%) Percentual de Docentes efetivos, por classe.</t>
  </si>
  <si>
    <t>(%) 2014 Qtd Docentes</t>
  </si>
  <si>
    <t>2015 (%) Qtd Docentes</t>
  </si>
  <si>
    <t>2016 (%) Qtd Docentes</t>
  </si>
  <si>
    <t>2017 (%) Qtd Docentes</t>
  </si>
  <si>
    <t>2018 (%) Qtd Docentes</t>
  </si>
  <si>
    <t xml:space="preserve">(%) de Docentes Efetivos em 2018, por classe.
</t>
  </si>
  <si>
    <t>Número de Docentes efetivos com Função Gratificada, Função Comissionada de Coordenação de Curso e Cargo de Direção, em 2018.</t>
  </si>
  <si>
    <t xml:space="preserve">(%) de Docentes Efetivos em 2018, por Titulação Reconhecida.
</t>
  </si>
  <si>
    <t xml:space="preserve">(%) de Docentes Efetivos em 2018, por por Titulação Reconhecida e Lotação.
</t>
  </si>
  <si>
    <t xml:space="preserve">(%) de Docentes Efetivos em 2018, por regime de trabalho.
</t>
  </si>
  <si>
    <t xml:space="preserve">(%) de Docentes Efetivos em 2018, por regime de trabalho e lotação.
</t>
  </si>
  <si>
    <t>Quadro - Histórico do número de cursos de capacitação ofertados pela PROGESP, por modalidade.</t>
  </si>
  <si>
    <t>Ano/Modalidade</t>
  </si>
  <si>
    <t>T (2007-18)</t>
  </si>
  <si>
    <t>A distância</t>
  </si>
  <si>
    <t>Presencial</t>
  </si>
  <si>
    <t>Semipresencial</t>
  </si>
  <si>
    <t>Fonte: PROGESP. Org.: DIPLAN/COPLAN/PROAP.</t>
  </si>
  <si>
    <t>Quadro -  Histórico do número de capacitações realizadas.</t>
  </si>
  <si>
    <t>Quadro - (%) Percentual de cursos de capacitação ofertados pela PROGESP, por modalidade.</t>
  </si>
  <si>
    <t>Total (2007 -2018)</t>
  </si>
  <si>
    <t>Quadro - Número de servidores capacitados pelos cursos ofertados pela PROGESP.</t>
  </si>
  <si>
    <t>Nº de servidores capacitados</t>
  </si>
  <si>
    <t xml:space="preserve">Número de cursos de capacitação ofertados pela PROGESP 
</t>
  </si>
  <si>
    <t xml:space="preserve"> Histórico do número de capacitações realizadas.</t>
  </si>
  <si>
    <t xml:space="preserve">Número de cursos de capacitação ofertados pela PROGESP, por modalidade.
</t>
  </si>
  <si>
    <t xml:space="preserve">Quadro - (%) Percentual de cursos de capacitação ofertados pela PROGESP, por modalidade.
</t>
  </si>
  <si>
    <t>Quadro - Listagem de cursos ofertados pela PROGESP (2007-2018).</t>
  </si>
  <si>
    <t>Modalidade</t>
  </si>
  <si>
    <t>Curso</t>
  </si>
  <si>
    <t>DATA DE INÍCIO</t>
  </si>
  <si>
    <t>DATA DE TÉRMINO</t>
  </si>
  <si>
    <t>Vagas</t>
  </si>
  <si>
    <t>Nº de inscritos</t>
  </si>
  <si>
    <t>Nº de turmas</t>
  </si>
  <si>
    <t>Carga Horária</t>
  </si>
  <si>
    <t>Nº de capacitados</t>
  </si>
  <si>
    <t>Unidade</t>
  </si>
  <si>
    <t>Palestra: Serviço Publico - valorizando o que é nosso, construindo uma cultura institucional</t>
  </si>
  <si>
    <t>*</t>
  </si>
  <si>
    <t>Palestra: Lei 8.112/90 e Legislação Complementar e Plano de Carreira</t>
  </si>
  <si>
    <t>Qualidade no Atendimento</t>
  </si>
  <si>
    <t>Gestão Pública - módulo 1 e 2</t>
  </si>
  <si>
    <t>Direito Administrativo</t>
  </si>
  <si>
    <t>Oficina de Redação Oficial</t>
  </si>
  <si>
    <t>Noções Gerais de Direito Administrativo - Temas Gerais de Administração Pública</t>
  </si>
  <si>
    <t>Gestão de Contratos de Serviços - ENAP</t>
  </si>
  <si>
    <t>Processo Administrativo Disciplinar - CGU</t>
  </si>
  <si>
    <t>II Encntro de Técnicos Administrativos em Educação da UFGD - II ETAE</t>
  </si>
  <si>
    <t>Transferência da Informação - Transferência Tecnológica em Técnicas de Desenv. de Software</t>
  </si>
  <si>
    <t>Gestão Pública</t>
  </si>
  <si>
    <t>Informática - BR Office</t>
  </si>
  <si>
    <t xml:space="preserve">Direito Constitucional 1 </t>
  </si>
  <si>
    <t xml:space="preserve">Treinamento para Secretárias </t>
  </si>
  <si>
    <t xml:space="preserve">Noções de Combate a principios de incêndio </t>
  </si>
  <si>
    <t>Tecnologia da Informação: Transferência Tecnológica em técnicas de desenv. de softwares</t>
  </si>
  <si>
    <t>Língua Portuguesa</t>
  </si>
  <si>
    <t>Segurança no trabalho: segurança em laboratórios</t>
  </si>
  <si>
    <t>Práticas Agronômicas</t>
  </si>
  <si>
    <t>Qualidade no Atendimento 2: Em busca da Eficácia no Trabalho e Na vida</t>
  </si>
  <si>
    <t>Gestão da Qualidade</t>
  </si>
  <si>
    <t>Gestão por Processos</t>
  </si>
  <si>
    <t>Capacitação  HU/UFGD em atendimento a pacientes HIV/AIDS para credenc.de leitos hospitalares</t>
  </si>
  <si>
    <t xml:space="preserve">Fiscaliazação e Gestão de Contratos - HU </t>
  </si>
  <si>
    <t>Direitos humanos e valorização da diversidade</t>
  </si>
  <si>
    <t>Excelencia na Administração Pública - HU</t>
  </si>
  <si>
    <t>Inclusão Social e Saúde Coletiva - HU</t>
  </si>
  <si>
    <t xml:space="preserve">Gestão Pública - HU </t>
  </si>
  <si>
    <t>Controle de infecção hospitalar - CCIH</t>
  </si>
  <si>
    <t xml:space="preserve">Raciocínio Lógico </t>
  </si>
  <si>
    <t>Matemática básica</t>
  </si>
  <si>
    <t xml:space="preserve">Relações de trabalho e ética profissional - HU </t>
  </si>
  <si>
    <t xml:space="preserve">Clínica do Trabalho </t>
  </si>
  <si>
    <t>Urgência e Emergência</t>
  </si>
  <si>
    <t>Cuidados intensivos</t>
  </si>
  <si>
    <t>Sistematização de assistência a enfermagem - SAE</t>
  </si>
  <si>
    <t>Gereciamento de resíduos de serviços de saúde</t>
  </si>
  <si>
    <t>Gereciamento de resíduos de serviços de saúde( 188+138)</t>
  </si>
  <si>
    <t xml:space="preserve">Gestão de Contratos - CGU </t>
  </si>
  <si>
    <t>UFGD/HU</t>
  </si>
  <si>
    <t>Gestão por Competências - ENAP</t>
  </si>
  <si>
    <t>Capacitação Tutores/Conteúdistas para atuação na PROGESP</t>
  </si>
  <si>
    <t>Raciocinio lógico</t>
  </si>
  <si>
    <t>Noções básicas de planilha eletrônica Básica</t>
  </si>
  <si>
    <t>Carreira e desenvolvimento</t>
  </si>
  <si>
    <t>Doenças ocupacionais</t>
  </si>
  <si>
    <t>Elaboração e avaliação de projetos</t>
  </si>
  <si>
    <t>Epidemologia</t>
  </si>
  <si>
    <t>Farmacoterapia</t>
  </si>
  <si>
    <t>Gestão de pessoas em IFES</t>
  </si>
  <si>
    <t>Humanização</t>
  </si>
  <si>
    <t>Legislação aplicada ao SUS</t>
  </si>
  <si>
    <t>Noções de TI</t>
  </si>
  <si>
    <t>Orçamento e finanças</t>
  </si>
  <si>
    <t>Redação oficial</t>
  </si>
  <si>
    <t>Redação oficial II</t>
  </si>
  <si>
    <t>Planilha intermediária</t>
  </si>
  <si>
    <t>Workshop Luto</t>
  </si>
  <si>
    <t>Capacitação para tutoria da PROGESP</t>
  </si>
  <si>
    <t>Capacitação secretárias das direções</t>
  </si>
  <si>
    <t>Curso PAD</t>
  </si>
  <si>
    <t>Treinamento CISSP - Comissão interna de saúde/HU</t>
  </si>
  <si>
    <t>III Congresso Custos - Retransmissão</t>
  </si>
  <si>
    <t>Encontro de secretários/as</t>
  </si>
  <si>
    <t>Lei 8.112/90 - Multiplicadores</t>
  </si>
  <si>
    <t>Extrator DW</t>
  </si>
  <si>
    <t>Administração de Medicamentos e Nutrição Parenteral</t>
  </si>
  <si>
    <t>Análise de Renda</t>
  </si>
  <si>
    <t>Capacitação dos Tutores/Conteudistas para atuação na PROGESP</t>
  </si>
  <si>
    <t>Controle de Infecção Hospitalar CCIH</t>
  </si>
  <si>
    <t>Fiscalização e Responsabilização de Contratos - CGU</t>
  </si>
  <si>
    <t>Gerenciamento de Banco de Dados com Postgres e Gerenciamento de Serviços</t>
  </si>
  <si>
    <t>Iniciação ao Serviço Público</t>
  </si>
  <si>
    <t>Lei 9.784/99 - Processo Administrativo</t>
  </si>
  <si>
    <t>Noções Básicas de Gestão Ambiental e Gerenciamento de Resíduos Sólidos</t>
  </si>
  <si>
    <t>Ortografia e Pontuação da Língua Portuguesa</t>
  </si>
  <si>
    <t xml:space="preserve">Parada Cardiorrespiratória e Reanimação Cardiopulmonar </t>
  </si>
  <si>
    <t>Parada Cardiorrespiratória e Reanimação Cardiopulmonar II</t>
  </si>
  <si>
    <t>Qualidade no Atendimento II</t>
  </si>
  <si>
    <t>Registros de Enfermagem</t>
  </si>
  <si>
    <t>Retransmissão do Congresso Internacional de Custos</t>
  </si>
  <si>
    <t>Retransmissão Seminário Regional de Informação de Custos e Qualidade do Gasto no Setor Público - Região Sul</t>
  </si>
  <si>
    <t>SCDP - Sistema de Concessão de Diárias e Passagens</t>
  </si>
  <si>
    <t>SIAPE Aposentadoria</t>
  </si>
  <si>
    <t>SIAPE Folha</t>
  </si>
  <si>
    <t>Encontro dos Servidores da UFGD</t>
  </si>
  <si>
    <t>UFGD e HU</t>
  </si>
  <si>
    <t>Curso para coordenadores de Graduação</t>
  </si>
  <si>
    <t>Gestão Patrimonial</t>
  </si>
  <si>
    <t>Segurança em Laboratório e Manuseio de Agentes Químicos</t>
  </si>
  <si>
    <t>Compras Governamentais</t>
  </si>
  <si>
    <t>Gestão e Fiscalização de Contratos - Aspectos teóricos e práticos</t>
  </si>
  <si>
    <t>Gestão e Fiscalização de Contratos - contratação de serviço com dedicação exclusiva de mão-de-obra: edital e termo de referência</t>
  </si>
  <si>
    <t>Gestão e Fiscalização de Contratos - Contrato Administrativo: alterações contratuais e equilíbrio econômico financeiro</t>
  </si>
  <si>
    <t>Libras para iniciantes</t>
  </si>
  <si>
    <t>Como escrever com clareza</t>
  </si>
  <si>
    <t>Treinamento CAPACITA CGU</t>
  </si>
  <si>
    <t>4 a 28</t>
  </si>
  <si>
    <t>Capacitação dos Tutores/conteudistas para atuação na PROGESP</t>
  </si>
  <si>
    <t>Inteligência de Negócios</t>
  </si>
  <si>
    <t>Excel Intermediário</t>
  </si>
  <si>
    <t>Combate a incêndio e primeiros socorros</t>
  </si>
  <si>
    <t>Noções básicas de gestão ambiental e gerenciamento de resíduos sólidos (HU)</t>
  </si>
  <si>
    <t>Noções básicas de Processo Administrativo Disciplinar</t>
  </si>
  <si>
    <t>Orçamento e finanças no setor público</t>
  </si>
  <si>
    <t>Guarani para atendimento ao público</t>
  </si>
  <si>
    <t>Libras básico</t>
  </si>
  <si>
    <t>Saúde e segurança do trabalho</t>
  </si>
  <si>
    <t>A fiscalização e o gerenciamento dos contratos administrativos: Aspectos trabalhistas, previdenciários, fiscais e a aplicabilidade de sanções administrativas</t>
  </si>
  <si>
    <t>Racismo e ações afirmativas nas instituições de Ensino Superior</t>
  </si>
  <si>
    <t>Aspectos gerais sobre a legislação de pessoal da administração pública federal</t>
  </si>
  <si>
    <t>Aspectos gerais sobre a legislação do ensino superior</t>
  </si>
  <si>
    <t>Comunicação Pública e Lei de Acesso à Informação</t>
  </si>
  <si>
    <t>HU e UFGD</t>
  </si>
  <si>
    <t>Ferramentas de Libre Office – Calc (básico)</t>
  </si>
  <si>
    <t>Lei 8.112/90, Títulos I, II e III</t>
  </si>
  <si>
    <t>Nova Ortografia</t>
  </si>
  <si>
    <t>Processos licitatórios no âmbito da UFGD</t>
  </si>
  <si>
    <t>Gestão de documentos arquivísticos</t>
  </si>
  <si>
    <t>Libras intermediário</t>
  </si>
  <si>
    <t>Capacitação de instrutores</t>
  </si>
  <si>
    <t>Raciocínio lógico e matemática básica</t>
  </si>
  <si>
    <t>Análise de dados estatísticos</t>
  </si>
  <si>
    <t>Relações interpessoais no ambiente de trabalho</t>
  </si>
  <si>
    <t>Segurança em laboratório e manuseio de agentes biológicos</t>
  </si>
  <si>
    <t>Oficina – Gastronomia: hambúrguer artesanal</t>
  </si>
  <si>
    <t>Oficina – Produção de Cachaça artesanal</t>
  </si>
  <si>
    <t>Oficina – Dança, ritmos dançantes</t>
  </si>
  <si>
    <t>Oficina – Ioga</t>
  </si>
  <si>
    <t>Oficina – Fitoterápicos artesanais</t>
  </si>
  <si>
    <t>Oficina – Automaquiagem básica</t>
  </si>
  <si>
    <t>Oficina – Automaquiagem festa</t>
  </si>
  <si>
    <t>Oficina – Fotografia</t>
  </si>
  <si>
    <t>Espanhol básico II – PROGESP/PROEX</t>
  </si>
  <si>
    <t>Inglês Iniciantes II – PROGESP/PROEX</t>
  </si>
  <si>
    <t>Gestão Patrimonial: Desfazimento De Bens Públicos</t>
  </si>
  <si>
    <t>Libras Para Iniciantes</t>
  </si>
  <si>
    <t>Inglês (Parceria Progesp/Proex)</t>
  </si>
  <si>
    <t>Espanhol (Parceria Progesp/Proex)</t>
  </si>
  <si>
    <t>Noções Para Construção De Relatórios Dos Sistemas Gerenciais De Gestão De Pessoas</t>
  </si>
  <si>
    <t>Introdução Ao Raciocínio Lógico E Matemática Básica</t>
  </si>
  <si>
    <t>SCDP na Prática</t>
  </si>
  <si>
    <t>Oficina Em Comemoração Ao Dia Internacional Da Mulher: Automaquiagem</t>
  </si>
  <si>
    <t xml:space="preserve">Gestão Da  Segurança Da Informação </t>
  </si>
  <si>
    <t xml:space="preserve">Redação Oficial </t>
  </si>
  <si>
    <t>Segurança Em Laboratório E Manuseio De Agentes Químicos</t>
  </si>
  <si>
    <t xml:space="preserve">Relações Interpessoais No Ambiente De Trabalho </t>
  </si>
  <si>
    <t>Racismo E Ações Afirmativas No Ensino Superior</t>
  </si>
  <si>
    <t>Inglês (Parceria PROGESP/PROEX)</t>
  </si>
  <si>
    <t>Espanhol (Parceria PROGESP/PROEX)</t>
  </si>
  <si>
    <t xml:space="preserve">Ferramentas Libre Office – Calc (Básico) </t>
  </si>
  <si>
    <t xml:space="preserve">Formação Para Analise De Renda Psv E Sisu </t>
  </si>
  <si>
    <t xml:space="preserve">Noções Básicas Sobre Proteção E Combate A Incêndio </t>
  </si>
  <si>
    <t>Oficina: Defesa Pessoal</t>
  </si>
  <si>
    <t>UFGD E HU</t>
  </si>
  <si>
    <t>Oficina: 5 Pilares Para Uma Vida Saudável</t>
  </si>
  <si>
    <t>Oficina: Hortas Caseiras E Plantas Medicinais</t>
  </si>
  <si>
    <t>Oficina: Fotografia</t>
  </si>
  <si>
    <t>Quadro: Licença de Servidores para Tratamento da Própria Saúde (UFGD + HU), por mês.</t>
  </si>
  <si>
    <t>Exercício 2018</t>
  </si>
  <si>
    <t>Técnicos Administrativos</t>
  </si>
  <si>
    <t>Quantidade de Servidores afastados¹</t>
  </si>
  <si>
    <t>Quantidade de Pedidos²</t>
  </si>
  <si>
    <t>Quantidade Total de Dias³</t>
  </si>
  <si>
    <r>
      <rPr>
        <b/>
        <sz val="10"/>
        <rFont val="Century Gothic"/>
        <charset val="134"/>
      </rPr>
      <t>Média de Dias por Servidor</t>
    </r>
    <r>
      <rPr>
        <b/>
        <sz val="10"/>
        <rFont val="Times New Roman"/>
        <charset val="134"/>
      </rPr>
      <t>⁴</t>
    </r>
  </si>
  <si>
    <t>Janeiro</t>
  </si>
  <si>
    <t>Fevereiro</t>
  </si>
  <si>
    <t>Março</t>
  </si>
  <si>
    <t>Abril</t>
  </si>
  <si>
    <t>Maio</t>
  </si>
  <si>
    <t>Junho</t>
  </si>
  <si>
    <t>Julho</t>
  </si>
  <si>
    <t>Agosto</t>
  </si>
  <si>
    <t>Setembro</t>
  </si>
  <si>
    <t>Outubro</t>
  </si>
  <si>
    <t xml:space="preserve">Novembro </t>
  </si>
  <si>
    <t>Dezembro</t>
  </si>
  <si>
    <t>Fonte: Subsistema Integrado de Atenção à Saúde do Servidor - SIASS. Org.: SEST/DIASS/CODAS/PROGESP e DIPLAN/COPLAN/PROAP.</t>
  </si>
  <si>
    <t>Notas: 1 - Quantidade de servidores afastados para tratamento da Própria Saúde.</t>
  </si>
  <si>
    <t>2 - Número total de pedidos de afastamento apresentado por servidor.</t>
  </si>
  <si>
    <t>3 - Somatório do número total de dias afastados.</t>
  </si>
  <si>
    <t>4 - Média de Dias de afastamento por Servidor.</t>
  </si>
  <si>
    <t>Quadro: Licença de Servidores para Tratamento da Própria Saúde em 2018 (UFGD), por mês.</t>
  </si>
  <si>
    <t>Quadro: Licença de Servidores para Tratamento da Própria Saúde (HU), por mês.</t>
  </si>
  <si>
    <t>Quadro: Licença de Servidores por Motivo de Doença em Pessoa da Família (UFGD+HU), por mês.</t>
  </si>
  <si>
    <t>Notas: 1 - Quantidade de servidores afastados por Motivo de Doença da Família.</t>
  </si>
  <si>
    <t>Quadro: Licença de Servidores por Motivo de Doença em Pessoa da Família (UFGD), por mês.</t>
  </si>
  <si>
    <t>Quadro: Licença de Servidores por Motivo de Doença em Pessoa da Família (HU), por mês.</t>
  </si>
  <si>
    <t>Quadro: Histórico Licença de Servidores para Tratamento da Própria Saúde (UFGD + HU).</t>
  </si>
  <si>
    <t>Exercício</t>
  </si>
  <si>
    <r>
      <rPr>
        <b/>
        <sz val="10"/>
        <rFont val="Century Gothic"/>
        <charset val="134"/>
      </rPr>
      <t>Média de Dias</t>
    </r>
    <r>
      <rPr>
        <b/>
        <sz val="10"/>
        <rFont val="Times New Roman"/>
        <charset val="134"/>
      </rPr>
      <t>⁴</t>
    </r>
  </si>
  <si>
    <t>Notas: ¹ Foi considerado o somatório da Quantidade de Servidores afastados mensalmente, portanto na estatística pode haver duplicação do número de servidores, sendo que um servidor pode se afastar mais de uma vez.</t>
  </si>
  <si>
    <t>2 - Número total de pedidos de afastamentos.</t>
  </si>
  <si>
    <t>4 - Média de Dias de afastamento.</t>
  </si>
  <si>
    <t>Quadro: Histórico Licença de servidores por Motivo de Doença em Pessoa da Família (UFGD+HU).</t>
  </si>
  <si>
    <t>Quadro: Quantidades de licenças por Acidente em Serviço Verificadas (UFGD+HU).</t>
  </si>
  <si>
    <t>Acidente em Serviço</t>
  </si>
  <si>
    <t>Tipo</t>
  </si>
  <si>
    <t>Causa Imediata (direta)</t>
  </si>
  <si>
    <t>Acidente Típico</t>
  </si>
  <si>
    <t>Acidente provocado por terceiro</t>
  </si>
  <si>
    <t>Doença proveniente de contaminação acidental</t>
  </si>
  <si>
    <t>Causa Imediata (indireta)</t>
  </si>
  <si>
    <t>Acidente sofrido ainda que fora do local e horário de trabalho</t>
  </si>
  <si>
    <t>Acidente de trajeto</t>
  </si>
  <si>
    <t>Concausa (causa concorrente)</t>
  </si>
  <si>
    <t>Acidente ligado ao trabalho</t>
  </si>
  <si>
    <t>Total</t>
  </si>
  <si>
    <t>Quadro: Mensuração do Índice de Absenteísmo.</t>
  </si>
  <si>
    <t>LTS1</t>
  </si>
  <si>
    <t>DPF2</t>
  </si>
  <si>
    <t>Total de Faltas3</t>
  </si>
  <si>
    <t>Servidores4</t>
  </si>
  <si>
    <t>Dias de trabalho4</t>
  </si>
  <si>
    <t>LA%5</t>
  </si>
  <si>
    <t>1 - LTS: quantidade de dias de licença para tratamento de saúde.</t>
  </si>
  <si>
    <t>2 - DPF: quantidade de dias de licença por motivo de doença em pessoa da família.</t>
  </si>
  <si>
    <t>3 - Total de faltas: LTS + DPF = Total de dias não trabalhados por motivo de licença.</t>
  </si>
  <si>
    <t>4 - Dias de trabalho: servidores ativos multiplicados por 365 dias.</t>
  </si>
  <si>
    <t>5- LA (Índice de Absenteísmo)=(Total de faltas X 100) /Dias de Trabalho.</t>
  </si>
  <si>
    <t>Quadro: Histórico do número de estagiários ativos, por mês.</t>
  </si>
  <si>
    <t>Fonte: Dados fornecidos pela PROGESP. Org.: DIPLAN/COPLAN/PROAP.</t>
  </si>
  <si>
    <t>Nota: Considerou-se como critério na consolidação dos dados os contratos de estágios vigentes no término de cada mês.</t>
  </si>
  <si>
    <t>Quadro: Histórico do Valor pago aos bolsistas de estágio em 2018, por mês.</t>
  </si>
  <si>
    <t>Quadro: Número de estagiários por tipo de programa em 2018.</t>
  </si>
  <si>
    <t>EaD - UFGD</t>
  </si>
  <si>
    <t>HU - UFGD</t>
  </si>
  <si>
    <t>PRÓ-ESTÁGIO UFGD</t>
  </si>
  <si>
    <t>Quadro: Número de estagiários por instituição de origem em 2018.</t>
  </si>
  <si>
    <t>Anhanguera</t>
  </si>
  <si>
    <t>UEMS</t>
  </si>
  <si>
    <t>UNIGRAN</t>
  </si>
  <si>
    <t>Quadro: Número de estagiários ativos por curso em 2018.</t>
  </si>
  <si>
    <t>Administração</t>
  </si>
  <si>
    <t>Agronomia</t>
  </si>
  <si>
    <t>Arquitetura e Urbanismo</t>
  </si>
  <si>
    <t>Artes Cênicas</t>
  </si>
  <si>
    <t>Biomedicina</t>
  </si>
  <si>
    <t>Biotecnologia</t>
  </si>
  <si>
    <t>Ciência da Computação</t>
  </si>
  <si>
    <t>Ciências Biológicas</t>
  </si>
  <si>
    <t>Ciências Contábeis</t>
  </si>
  <si>
    <t>Ciências Econômicas</t>
  </si>
  <si>
    <t>Ciências Sociais</t>
  </si>
  <si>
    <t>Comunicação Social - Publicidade e Propaganda</t>
  </si>
  <si>
    <t>Direito</t>
  </si>
  <si>
    <t>Educação Física</t>
  </si>
  <si>
    <t>Enfermagem</t>
  </si>
  <si>
    <t>Engenharia Agrícola</t>
  </si>
  <si>
    <t>Engenharia Ambiental</t>
  </si>
  <si>
    <t>Engenharia Civil</t>
  </si>
  <si>
    <t>Engenharia da Computação</t>
  </si>
  <si>
    <t>Engenharia de Alimentos</t>
  </si>
  <si>
    <t>Engenharia de Energia</t>
  </si>
  <si>
    <t>Engenharia de Produção</t>
  </si>
  <si>
    <t>Engenharia Física</t>
  </si>
  <si>
    <t>Engenharia Mecânica</t>
  </si>
  <si>
    <t>Farmácia</t>
  </si>
  <si>
    <t>Física</t>
  </si>
  <si>
    <t>Fisioterapia</t>
  </si>
  <si>
    <t>Geografia</t>
  </si>
  <si>
    <t>Gestão Ambiental</t>
  </si>
  <si>
    <t>História</t>
  </si>
  <si>
    <t>Letras</t>
  </si>
  <si>
    <t>Matemática</t>
  </si>
  <si>
    <t>Nutrição</t>
  </si>
  <si>
    <t>Pedagogia</t>
  </si>
  <si>
    <t>Psicologia</t>
  </si>
  <si>
    <t>Química</t>
  </si>
  <si>
    <t>Relações Internacionais</t>
  </si>
  <si>
    <t>Sistemas de Informação</t>
  </si>
  <si>
    <t>Zootecnia</t>
  </si>
  <si>
    <t>Número de estagiários ativos em 2018.</t>
  </si>
  <si>
    <t>Valor pago aos bolsistas de estágio em 2018.</t>
  </si>
  <si>
    <t>DATA</t>
  </si>
  <si>
    <t>Versão</t>
  </si>
  <si>
    <t>ATUALIZAÇÃO/ALTERAÇÃO</t>
  </si>
  <si>
    <t>ATUALIZADO POR:</t>
  </si>
  <si>
    <t>Versão 3.3</t>
  </si>
  <si>
    <t>Correção do histórico da quantidade de bolsistas do Pró-estágio nos quadros " Quadro: Histórico do número de estagiários ativos, por mês." e "Quadro: Número de estagiários por tipo de programa em 2018", "Quadro: Número de estagiários por tipo de programa em 2018.", "Quadro: Número de estagiários por instituição de origem em 2018.", "Quadro: Número de estagiários ativos por curso em 2018."</t>
  </si>
  <si>
    <t>Fernanda Langa</t>
  </si>
  <si>
    <t>Versão 2.1</t>
  </si>
  <si>
    <t>Correção do histórico da quantidade de bolsistas do Pró-estágio nos quadros " Quadro: Histórico do número de estagiários ativos, por mês." e "Quadro: Número de estagiários por tipo de programa em 2017", "Quadro: Número de estagiários por instituição de origem em 2017.", "Quadro: Número de estagiários ativos por curso em 2017."</t>
  </si>
  <si>
    <t>Versão 1.2</t>
  </si>
  <si>
    <t>Correção do histórico da quantidade de bolsistas do Pró-estágio nos quadros " Quadro: Histórico do número de estagiários ativos, por mês." e "Quadro: Número de estagiários por tipo de programa em 2016",</t>
  </si>
  <si>
    <t>Versão 3.2</t>
  </si>
  <si>
    <t>Correção na aba da planilha "5_tec_adm_lotação" no quadro "Histórico do número de Técnicos Administrativos UFGD e HU " ano de referência 2018.</t>
  </si>
  <si>
    <t>Alteração dos nomes dos campos dos quadros da aba da planilha"licenças_ano".</t>
  </si>
  <si>
    <t>Versão 3.1</t>
  </si>
  <si>
    <t>Inclusão de gráficos e ajuste nas categorias de cores dos gráficos</t>
  </si>
  <si>
    <t>Cláudia Finger</t>
  </si>
  <si>
    <t>Versão 3.0</t>
  </si>
  <si>
    <t>Alteração do número de docentes efetivos em 2016 de 561 para 560. Alteração no número de docentes substitutos em 2016 de 42 para 40.</t>
  </si>
  <si>
    <t>Inclusão dos quadros "Licença de Servidores para Tratamento da Própria Saúde (UFGD), por mês.", "Licença de Servidores para Tratamento da Própria Saúde (HU), por mês.", "Licença de Servidores por Motivo de Doença em Pessoa da Família (UFGD)", por mês. e "Licença de Servidores por Motivo de Doença em Pessoa da Família (HU), por mês."</t>
  </si>
  <si>
    <t>Ajuste no quantitativo  de bolsistas do pró-estágio "Quadro: Histórico do número de estagiários ativos, por mês.", "Quadro - Evolução do número de Estagiários do Pró-Estágio ativos (2006-2018)."</t>
  </si>
  <si>
    <t>Versão 2.0</t>
  </si>
  <si>
    <t>Inclusão do "Quadro: Número de estagiários por instituição de origem em 2017."</t>
  </si>
  <si>
    <t>Inclusão do "Quadro: Número de estagiários ativos por curso em 2017".</t>
  </si>
  <si>
    <t>Alteração no número de Docentes Visitantes - PVNS/CAPES no ano de 2016 do "Quadro - Total de servidores, por ano."</t>
  </si>
  <si>
    <t>Versão 1.1</t>
  </si>
  <si>
    <t>Exclusão do campo "Média de Dias por Pedido" no quadro "Histórico Licença de Servidores para Tratamento da Própria Saúde."</t>
  </si>
  <si>
    <t>Exclusão do campo "Média de Dias por Pedido" no quadro "Histórico Licença de servidores por Motivo de Doença em Pessoa da Família".</t>
  </si>
  <si>
    <t>Alteração no nome do campo "Quantidade de Servidores afastados" para "Quantidade de Afastamentos"  no quadro "Histórico Licença de Servidores para Tratamento da Própria Saúde".</t>
  </si>
  <si>
    <t>Alteração no nome do campo "Quantidade de Servidores afastados" para "Quantidade de Afastamentos"  no quadro "Histórico Licença de servidores por Motivo de Doença em Pessoa da Família."</t>
  </si>
  <si>
    <t>Alteração no nome do campo "Média de Dias de afastamento por Servidor" para "Média de Dias por afastamento" no quadro "Histórico Licença de Servidores para Tratamento da Própria Saúde".</t>
  </si>
  <si>
    <t>Alteração no nome do campo "Média de Dias de afastamento por Servidor" para "Média de Dias por afastamento" no quadro "Histórico Licença de servidores por Motivo de Doença em Pessoa da Família".</t>
  </si>
  <si>
    <t>Versão 1.0</t>
  </si>
  <si>
    <t>Inclusão do botão Informações sobre atualização do Relatório</t>
  </si>
  <si>
    <t>Inclusão dos quadros "Licença de Servidores para Tratamento da Própria Saúde em 2016", "Licença de Servidores por Motivo de Doença em Pessoa da Família em 2016",  "Histórico Licença de Servidores para Tratamento da Própria Saúde", "Histórico Licença de servidores por Motivo de Doença em Pessoa da Família", "Quantidades de licenças por Acidente em Serviço Verificadas" e "Dados utilizados para Mensuração do Índice de Absenteísmo".</t>
  </si>
  <si>
    <t>Inclusão dos quadros "Número de bolsitas de estágio ativos em 2016, por mês,"Número de bolsistas ativos por tipo de programa em 2016" e "Valor pago aos bolsistas de estágio em 2016, por mês".</t>
  </si>
  <si>
    <t>Inclusão do quadro "Número de Técnicos Administrativos lotados na Reitoria, por sub lotação".</t>
  </si>
  <si>
    <t>Inclusão dos botões da capa "Licença por ano", "Licenças mensal", "Índice de Absenteísmo" e "Bolsa Estágio"</t>
  </si>
  <si>
    <t>Inclusão do quadro "Número de servidores capacitados pelos cursos ofertados pela PROGESP".</t>
  </si>
  <si>
    <t>Alteração do layout e logo da UFGD</t>
  </si>
</sst>
</file>

<file path=xl/styles.xml><?xml version="1.0" encoding="utf-8"?>
<styleSheet xmlns="http://schemas.openxmlformats.org/spreadsheetml/2006/main">
  <numFmts count="8">
    <numFmt numFmtId="176" formatCode="_-&quot;R$&quot;\ * #,##0.00_-;\-&quot;R$&quot;\ * #,##0.00_-;_-&quot;R$&quot;\ * &quot;-&quot;??_-;_-@_-"/>
    <numFmt numFmtId="177" formatCode="_-* #,##0.00_-;\-* #,##0.00_-;_-* &quot;-&quot;??_-;_-@_-"/>
    <numFmt numFmtId="178" formatCode="_-* #,##0_-;\-* #,##0_-;_-* &quot;-&quot;_-;_-@_-"/>
    <numFmt numFmtId="179" formatCode="#,##0_ ;\-#,##0\ "/>
    <numFmt numFmtId="180" formatCode="_-&quot;R$&quot;* #,##0_-;\-&quot;R$&quot;* #,##0_-;_-&quot;R$&quot;* &quot;-&quot;_-;_-@_-"/>
    <numFmt numFmtId="181" formatCode="0.000"/>
    <numFmt numFmtId="182" formatCode="&quot;R$&quot;\ #,##0.00_);[Red]\(&quot;R$&quot;\ #,##0.00\)"/>
    <numFmt numFmtId="183" formatCode="0.0%"/>
  </numFmts>
  <fonts count="45">
    <font>
      <sz val="11"/>
      <color theme="1"/>
      <name val="Calibri"/>
      <charset val="134"/>
      <scheme val="minor"/>
    </font>
    <font>
      <sz val="10"/>
      <color theme="1"/>
      <name val="Century Gothic"/>
      <charset val="134"/>
    </font>
    <font>
      <b/>
      <sz val="10"/>
      <color theme="0"/>
      <name val="Century Gothic"/>
      <charset val="134"/>
    </font>
    <font>
      <sz val="10"/>
      <name val="Century Gothic"/>
      <charset val="134"/>
    </font>
    <font>
      <b/>
      <sz val="10"/>
      <color indexed="8"/>
      <name val="Century Gothic"/>
      <charset val="134"/>
    </font>
    <font>
      <sz val="10"/>
      <color theme="0"/>
      <name val="Century Gothic"/>
      <charset val="134"/>
    </font>
    <font>
      <sz val="10"/>
      <color indexed="8"/>
      <name val="Century Gothic"/>
      <charset val="134"/>
    </font>
    <font>
      <b/>
      <sz val="10"/>
      <color theme="1"/>
      <name val="Century Gothic"/>
      <charset val="134"/>
    </font>
    <font>
      <b/>
      <sz val="10"/>
      <color rgb="FF000000"/>
      <name val="Century Gothic"/>
      <charset val="134"/>
    </font>
    <font>
      <b/>
      <sz val="10"/>
      <name val="Century Gothic"/>
      <charset val="134"/>
    </font>
    <font>
      <sz val="10"/>
      <color theme="1"/>
      <name val="Century Gotic"/>
      <charset val="134"/>
    </font>
    <font>
      <b/>
      <sz val="10"/>
      <color indexed="8"/>
      <name val="Century Gotic"/>
      <charset val="134"/>
    </font>
    <font>
      <sz val="10"/>
      <color indexed="8"/>
      <name val="Century Gotic"/>
      <charset val="134"/>
    </font>
    <font>
      <sz val="10"/>
      <color indexed="8"/>
      <name val="Times New Roman"/>
      <charset val="134"/>
    </font>
    <font>
      <sz val="11"/>
      <color theme="1"/>
      <name val="Century Gotic"/>
      <charset val="134"/>
    </font>
    <font>
      <sz val="10"/>
      <color rgb="FF000000"/>
      <name val="Century Gothic"/>
      <charset val="134"/>
    </font>
    <font>
      <sz val="11"/>
      <color theme="1"/>
      <name val="Tahoma"/>
      <charset val="134"/>
    </font>
    <font>
      <sz val="10"/>
      <color rgb="FFFF0000"/>
      <name val="Century Gothic"/>
      <charset val="134"/>
    </font>
    <font>
      <sz val="8"/>
      <color theme="1"/>
      <name val="Tahoma"/>
      <charset val="134"/>
    </font>
    <font>
      <sz val="8"/>
      <color theme="1"/>
      <name val="Calibri"/>
      <charset val="134"/>
      <scheme val="minor"/>
    </font>
    <font>
      <sz val="10"/>
      <color theme="1"/>
      <name val="Tahoma"/>
      <charset val="134"/>
    </font>
    <font>
      <sz val="10"/>
      <color theme="1"/>
      <name val="Arial"/>
      <charset val="134"/>
    </font>
    <font>
      <sz val="11"/>
      <color theme="1"/>
      <name val="Century Gothic"/>
      <charset val="134"/>
    </font>
    <font>
      <sz val="11"/>
      <color rgb="FF008000"/>
      <name val="Calibri"/>
      <charset val="134"/>
      <scheme val="minor"/>
    </font>
    <font>
      <sz val="11"/>
      <color rgb="FFFA7D00"/>
      <name val="Calibri"/>
      <charset val="0"/>
      <scheme val="minor"/>
    </font>
    <font>
      <sz val="11"/>
      <color theme="0"/>
      <name val="Calibri"/>
      <charset val="0"/>
      <scheme val="minor"/>
    </font>
    <font>
      <b/>
      <sz val="11"/>
      <color rgb="FFFA7D00"/>
      <name val="Calibri"/>
      <charset val="0"/>
      <scheme val="minor"/>
    </font>
    <font>
      <sz val="11"/>
      <color rgb="FF3F3F76"/>
      <name val="Calibri"/>
      <charset val="0"/>
      <scheme val="minor"/>
    </font>
    <font>
      <sz val="10"/>
      <color theme="1"/>
      <name val="Calibri"/>
      <charset val="134"/>
      <scheme val="minor"/>
    </font>
    <font>
      <sz val="11"/>
      <color theme="1"/>
      <name val="Calibri"/>
      <charset val="0"/>
      <scheme val="minor"/>
    </font>
    <font>
      <b/>
      <sz val="11"/>
      <color rgb="FFFFFFFF"/>
      <name val="Calibri"/>
      <charset val="0"/>
      <scheme val="minor"/>
    </font>
    <font>
      <u/>
      <sz val="11"/>
      <color rgb="FF800080"/>
      <name val="Calibri"/>
      <charset val="0"/>
      <scheme val="minor"/>
    </font>
    <font>
      <u/>
      <sz val="11"/>
      <color rgb="FF0000FF"/>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9C6500"/>
      <name val="Calibri"/>
      <charset val="0"/>
      <scheme val="minor"/>
    </font>
    <font>
      <b/>
      <sz val="11"/>
      <color rgb="FF3F3F3F"/>
      <name val="Calibri"/>
      <charset val="0"/>
      <scheme val="minor"/>
    </font>
    <font>
      <sz val="11"/>
      <color rgb="FF006100"/>
      <name val="Calibri"/>
      <charset val="0"/>
      <scheme val="minor"/>
    </font>
    <font>
      <b/>
      <sz val="11"/>
      <color theme="1"/>
      <name val="Calibri"/>
      <charset val="0"/>
      <scheme val="minor"/>
    </font>
    <font>
      <sz val="11"/>
      <color rgb="FF9C0006"/>
      <name val="Calibri"/>
      <charset val="0"/>
      <scheme val="minor"/>
    </font>
    <font>
      <b/>
      <sz val="10"/>
      <name val="Times New Roman"/>
      <charset val="134"/>
    </font>
  </fonts>
  <fills count="61">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149998474074526"/>
        <bgColor indexed="64"/>
      </patternFill>
    </fill>
    <fill>
      <patternFill patternType="solid">
        <fgColor indexed="22"/>
        <bgColor indexed="64"/>
      </patternFill>
    </fill>
    <fill>
      <patternFill patternType="solid">
        <fgColor theme="0" tint="-0.0499893185216834"/>
        <bgColor indexed="64"/>
      </patternFill>
    </fill>
    <fill>
      <patternFill patternType="solid">
        <fgColor rgb="FFFFFFFF"/>
        <bgColor indexed="64"/>
      </patternFill>
    </fill>
    <fill>
      <patternFill patternType="solid">
        <fgColor rgb="FF00B050"/>
        <bgColor theme="6"/>
      </patternFill>
    </fill>
    <fill>
      <patternFill patternType="solid">
        <fgColor theme="0" tint="-0.149998474074526"/>
        <bgColor theme="6" tint="0.799981688894314"/>
      </patternFill>
    </fill>
    <fill>
      <patternFill patternType="solid">
        <fgColor theme="0"/>
        <bgColor theme="6"/>
      </patternFill>
    </fill>
    <fill>
      <gradientFill degree="90">
        <stop position="0">
          <color rgb="FF002600"/>
        </stop>
        <stop position="0.5">
          <color rgb="FF285000"/>
        </stop>
        <stop position="1">
          <color rgb="FF002600"/>
        </stop>
      </gradientFill>
    </fill>
    <fill>
      <patternFill patternType="solid">
        <fgColor theme="6" tint="0.799981688894314"/>
        <bgColor theme="6" tint="0.799981688894314"/>
      </patternFill>
    </fill>
    <fill>
      <patternFill patternType="solid">
        <fgColor theme="6" tint="0.599993896298105"/>
        <bgColor theme="6" tint="0.599993896298105"/>
      </patternFill>
    </fill>
    <fill>
      <patternFill patternType="solid">
        <fgColor theme="6"/>
        <bgColor theme="6"/>
      </patternFill>
    </fill>
    <fill>
      <patternFill patternType="solid">
        <fgColor rgb="FF00B050"/>
        <bgColor indexed="58"/>
      </patternFill>
    </fill>
    <fill>
      <gradientFill>
        <stop position="0">
          <color rgb="FF008000"/>
        </stop>
        <stop position="1">
          <color theme="7"/>
        </stop>
      </gradientFill>
    </fill>
    <fill>
      <gradientFill degree="90">
        <stop position="0">
          <color rgb="FF00B050"/>
        </stop>
        <stop position="1">
          <color theme="7" tint="-0.250984221930601"/>
        </stop>
      </gradientFill>
    </fill>
    <fill>
      <gradientFill degree="90">
        <stop position="0">
          <color theme="7" tint="-0.250984221930601"/>
        </stop>
        <stop position="1">
          <color theme="5" tint="-0.250984221930601"/>
        </stop>
      </gradientFill>
    </fill>
    <fill>
      <gradientFill degree="90">
        <stop position="0">
          <color theme="5" tint="-0.250984221930601"/>
        </stop>
        <stop position="1">
          <color rgb="FFFFC000"/>
        </stop>
      </gradientFill>
    </fill>
    <fill>
      <gradientFill degree="90">
        <stop position="0">
          <color rgb="FFFFC000"/>
        </stop>
        <stop position="1">
          <color rgb="FF00B050"/>
        </stop>
      </gradientFill>
    </fill>
    <fill>
      <gradientFill degree="90">
        <stop position="0">
          <color rgb="FF00B050"/>
        </stop>
        <stop position="1">
          <color rgb="FFFF00FF"/>
        </stop>
      </gradientFill>
    </fill>
    <fill>
      <gradientFill degree="90">
        <stop position="0">
          <color rgb="FFFF00FF"/>
        </stop>
        <stop position="1">
          <color theme="8"/>
        </stop>
      </gradientFill>
    </fill>
    <fill>
      <gradientFill degree="90">
        <stop position="0">
          <color theme="8"/>
        </stop>
        <stop position="1">
          <color rgb="FF99FF66"/>
        </stop>
      </gradientFill>
    </fill>
    <fill>
      <gradientFill degree="90">
        <stop position="0">
          <color rgb="FF99FF66"/>
        </stop>
        <stop position="1">
          <color theme="5"/>
        </stop>
      </gradientFill>
    </fill>
    <fill>
      <gradientFill degree="90">
        <stop position="0">
          <color theme="5"/>
        </stop>
        <stop position="1">
          <color theme="8"/>
        </stop>
      </gradientFill>
    </fill>
    <fill>
      <gradientFill degree="90">
        <stop position="0">
          <color theme="8"/>
        </stop>
        <stop position="1">
          <color theme="0" tint="-0.250984221930601"/>
        </stop>
      </gradientFill>
    </fill>
    <fill>
      <gradientFill degree="90">
        <stop position="0">
          <color theme="0" tint="-0.250984221930601"/>
        </stop>
        <stop position="1">
          <color rgb="FFFF00FF"/>
        </stop>
      </gradientFill>
    </fill>
    <fill>
      <gradientFill degree="90">
        <stop position="0">
          <color rgb="FFFF00FF"/>
        </stop>
        <stop position="1">
          <color rgb="FF7030A0"/>
        </stop>
      </gradientFill>
    </fill>
    <fill>
      <patternFill patternType="solid">
        <fgColor rgb="FFFFFF00"/>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7" tint="0.399975585192419"/>
        <bgColor indexed="64"/>
      </patternFill>
    </fill>
  </fills>
  <borders count="63">
    <border>
      <left/>
      <right/>
      <top/>
      <bottom/>
      <diagonal/>
    </border>
    <border>
      <left style="thin">
        <color rgb="FF00B050"/>
      </left>
      <right/>
      <top/>
      <bottom/>
      <diagonal/>
    </border>
    <border>
      <left/>
      <right style="thin">
        <color rgb="FF00B050"/>
      </right>
      <top/>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theme="0" tint="-0.349986266670736"/>
      </left>
      <right/>
      <top style="medium">
        <color theme="0" tint="-0.349986266670736"/>
      </top>
      <bottom style="medium">
        <color theme="0" tint="-0.349986266670736"/>
      </bottom>
      <diagonal/>
    </border>
    <border>
      <left/>
      <right/>
      <top style="medium">
        <color theme="0" tint="-0.349986266670736"/>
      </top>
      <bottom style="medium">
        <color theme="0" tint="-0.349986266670736"/>
      </bottom>
      <diagonal/>
    </border>
    <border>
      <left/>
      <right style="medium">
        <color theme="0" tint="-0.349986266670736"/>
      </right>
      <top style="medium">
        <color theme="0" tint="-0.349986266670736"/>
      </top>
      <bottom style="medium">
        <color theme="0" tint="-0.349986266670736"/>
      </bottom>
      <diagonal/>
    </border>
    <border>
      <left style="medium">
        <color theme="0" tint="-0.349986266670736"/>
      </left>
      <right/>
      <top/>
      <bottom/>
      <diagonal/>
    </border>
    <border>
      <left/>
      <right style="medium">
        <color theme="0" tint="-0.349986266670736"/>
      </right>
      <top/>
      <bottom/>
      <diagonal/>
    </border>
    <border>
      <left style="medium">
        <color theme="0" tint="-0.349986266670736"/>
      </left>
      <right/>
      <top/>
      <bottom style="medium">
        <color theme="0" tint="-0.349986266670736"/>
      </bottom>
      <diagonal/>
    </border>
    <border>
      <left/>
      <right/>
      <top/>
      <bottom style="medium">
        <color theme="0" tint="-0.349986266670736"/>
      </bottom>
      <diagonal/>
    </border>
    <border>
      <left/>
      <right style="medium">
        <color theme="0" tint="-0.349986266670736"/>
      </right>
      <top/>
      <bottom style="medium">
        <color theme="0" tint="-0.349986266670736"/>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B050"/>
      </left>
      <right/>
      <top style="medium">
        <color rgb="FF00B050"/>
      </top>
      <bottom/>
      <diagonal/>
    </border>
    <border>
      <left/>
      <right/>
      <top style="medium">
        <color rgb="FF00B050"/>
      </top>
      <bottom/>
      <diagonal/>
    </border>
    <border>
      <left/>
      <right/>
      <top style="medium">
        <color rgb="FF00B050"/>
      </top>
      <bottom style="medium">
        <color rgb="FF00B050"/>
      </bottom>
      <diagonal/>
    </border>
    <border>
      <left style="medium">
        <color rgb="FF00B050"/>
      </left>
      <right/>
      <top/>
      <bottom/>
      <diagonal/>
    </border>
    <border>
      <left/>
      <right style="medium">
        <color rgb="FF00B050"/>
      </right>
      <top style="medium">
        <color rgb="FF00B050"/>
      </top>
      <bottom style="medium">
        <color rgb="FF00B050"/>
      </bottom>
      <diagonal/>
    </border>
    <border>
      <left/>
      <right style="medium">
        <color rgb="FF00B050"/>
      </right>
      <top/>
      <bottom/>
      <diagonal/>
    </border>
    <border>
      <left/>
      <right/>
      <top/>
      <bottom style="medium">
        <color rgb="FF00B050"/>
      </bottom>
      <diagonal/>
    </border>
    <border>
      <left style="medium">
        <color rgb="FF00B050"/>
      </left>
      <right/>
      <top/>
      <bottom style="medium">
        <color rgb="FF00B050"/>
      </bottom>
      <diagonal/>
    </border>
    <border>
      <left/>
      <right style="medium">
        <color rgb="FF00B050"/>
      </right>
      <top/>
      <bottom style="medium">
        <color rgb="FF00B050"/>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medium">
        <color rgb="FF00B050"/>
      </right>
      <top style="medium">
        <color rgb="FF00B050"/>
      </top>
      <bottom/>
      <diagonal/>
    </border>
    <border>
      <left style="medium">
        <color rgb="FF00B050"/>
      </left>
      <right/>
      <top style="thin">
        <color theme="6" tint="-0.249977111117893"/>
      </top>
      <bottom style="medium">
        <color rgb="FF00B050"/>
      </bottom>
      <diagonal/>
    </border>
    <border>
      <left/>
      <right/>
      <top style="thin">
        <color theme="6" tint="-0.249977111117893"/>
      </top>
      <bottom style="medium">
        <color rgb="FF00B050"/>
      </bottom>
      <diagonal/>
    </border>
    <border>
      <left/>
      <right style="medium">
        <color rgb="FF00B050"/>
      </right>
      <top style="thin">
        <color theme="6" tint="-0.249977111117893"/>
      </top>
      <bottom style="medium">
        <color rgb="FF00B050"/>
      </bottom>
      <diagonal/>
    </border>
    <border>
      <left/>
      <right/>
      <top style="medium">
        <color theme="0" tint="-0.349986266670736"/>
      </top>
      <bottom/>
      <diagonal/>
    </border>
    <border>
      <left/>
      <right style="medium">
        <color theme="0" tint="-0.349986266670736"/>
      </right>
      <top style="medium">
        <color theme="0" tint="-0.349986266670736"/>
      </top>
      <bottom/>
      <diagonal/>
    </border>
    <border>
      <left style="medium">
        <color rgb="FF00B050"/>
      </left>
      <right/>
      <top style="medium">
        <color rgb="FF00B050"/>
      </top>
      <bottom style="medium">
        <color rgb="FF00B050"/>
      </bottom>
      <diagonal/>
    </border>
    <border>
      <left/>
      <right/>
      <top style="thin">
        <color auto="1"/>
      </top>
      <bottom/>
      <diagonal/>
    </border>
    <border>
      <left style="medium">
        <color theme="0" tint="-0.349986266670736"/>
      </left>
      <right/>
      <top style="medium">
        <color theme="0" tint="-0.349986266670736"/>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theme="0" tint="-0.249946592608417"/>
      </left>
      <right/>
      <top style="medium">
        <color theme="0" tint="-0.249946592608417"/>
      </top>
      <bottom style="medium">
        <color theme="0" tint="-0.249946592608417"/>
      </bottom>
      <diagonal/>
    </border>
    <border>
      <left/>
      <right/>
      <top style="medium">
        <color theme="0" tint="-0.249946592608417"/>
      </top>
      <bottom style="medium">
        <color theme="0" tint="-0.249946592608417"/>
      </bottom>
      <diagonal/>
    </border>
    <border>
      <left/>
      <right style="medium">
        <color theme="0" tint="-0.249946592608417"/>
      </right>
      <top style="medium">
        <color theme="0" tint="-0.249946592608417"/>
      </top>
      <bottom style="medium">
        <color theme="0" tint="-0.249946592608417"/>
      </bottom>
      <diagonal/>
    </border>
    <border>
      <left/>
      <right style="medium">
        <color theme="0" tint="-0.249946592608417"/>
      </right>
      <top/>
      <bottom/>
      <diagonal/>
    </border>
    <border>
      <left/>
      <right style="medium">
        <color theme="0" tint="-0.249946592608417"/>
      </right>
      <top/>
      <bottom style="medium">
        <color theme="0" tint="-0.349986266670736"/>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177" fontId="28" fillId="0" borderId="0" applyFont="0" applyFill="0" applyBorder="0" applyAlignment="0" applyProtection="0">
      <alignment vertical="center"/>
    </xf>
    <xf numFmtId="178" fontId="28" fillId="0" borderId="0" applyFont="0" applyFill="0" applyBorder="0" applyAlignment="0" applyProtection="0">
      <alignment vertical="center"/>
    </xf>
    <xf numFmtId="0" fontId="29" fillId="35" borderId="0" applyNumberFormat="0" applyBorder="0" applyAlignment="0" applyProtection="0">
      <alignment vertical="center"/>
    </xf>
    <xf numFmtId="9" fontId="0" fillId="0" borderId="0" applyFont="0" applyFill="0" applyBorder="0" applyAlignment="0" applyProtection="0"/>
    <xf numFmtId="0" fontId="24" fillId="0" borderId="55" applyNumberFormat="0" applyFill="0" applyAlignment="0" applyProtection="0">
      <alignment vertical="center"/>
    </xf>
    <xf numFmtId="0" fontId="30" fillId="36" borderId="57" applyNumberFormat="0" applyAlignment="0" applyProtection="0">
      <alignment vertical="center"/>
    </xf>
    <xf numFmtId="180" fontId="28" fillId="0" borderId="0" applyFont="0" applyFill="0" applyBorder="0" applyAlignment="0" applyProtection="0">
      <alignment vertical="center"/>
    </xf>
    <xf numFmtId="0" fontId="29" fillId="39" borderId="0" applyNumberFormat="0" applyBorder="0" applyAlignment="0" applyProtection="0">
      <alignment vertical="center"/>
    </xf>
    <xf numFmtId="176" fontId="0" fillId="0" borderId="0" applyFont="0" applyFill="0" applyBorder="0" applyAlignment="0" applyProtection="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46" borderId="0" applyNumberFormat="0" applyBorder="0" applyAlignment="0" applyProtection="0">
      <alignment vertical="center"/>
    </xf>
    <xf numFmtId="0" fontId="28" fillId="42" borderId="58" applyNumberFormat="0" applyFont="0" applyAlignment="0" applyProtection="0">
      <alignment vertical="center"/>
    </xf>
    <xf numFmtId="0" fontId="29" fillId="38"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49" borderId="0" applyNumberFormat="0" applyBorder="0" applyAlignment="0" applyProtection="0">
      <alignment vertical="center"/>
    </xf>
    <xf numFmtId="0" fontId="36" fillId="0" borderId="59" applyNumberFormat="0" applyFill="0" applyAlignment="0" applyProtection="0">
      <alignment vertical="center"/>
    </xf>
    <xf numFmtId="0" fontId="25" fillId="45" borderId="0" applyNumberFormat="0" applyBorder="0" applyAlignment="0" applyProtection="0">
      <alignment vertical="center"/>
    </xf>
    <xf numFmtId="0" fontId="37" fillId="0" borderId="59" applyNumberFormat="0" applyFill="0" applyAlignment="0" applyProtection="0">
      <alignment vertical="center"/>
    </xf>
    <xf numFmtId="0" fontId="25" fillId="48" borderId="0" applyNumberFormat="0" applyBorder="0" applyAlignment="0" applyProtection="0">
      <alignment vertical="center"/>
    </xf>
    <xf numFmtId="0" fontId="38" fillId="0" borderId="60" applyNumberFormat="0" applyFill="0" applyAlignment="0" applyProtection="0">
      <alignment vertical="center"/>
    </xf>
    <xf numFmtId="0" fontId="25" fillId="34" borderId="0" applyNumberFormat="0" applyBorder="0" applyAlignment="0" applyProtection="0">
      <alignment vertical="center"/>
    </xf>
    <xf numFmtId="0" fontId="38" fillId="0" borderId="0" applyNumberFormat="0" applyFill="0" applyBorder="0" applyAlignment="0" applyProtection="0">
      <alignment vertical="center"/>
    </xf>
    <xf numFmtId="0" fontId="27" fillId="32" borderId="56" applyNumberFormat="0" applyAlignment="0" applyProtection="0">
      <alignment vertical="center"/>
    </xf>
    <xf numFmtId="0" fontId="40" fillId="31" borderId="61" applyNumberFormat="0" applyAlignment="0" applyProtection="0">
      <alignment vertical="center"/>
    </xf>
    <xf numFmtId="0" fontId="26" fillId="31" borderId="56" applyNumberFormat="0" applyAlignment="0" applyProtection="0">
      <alignment vertical="center"/>
    </xf>
    <xf numFmtId="0" fontId="42" fillId="0" borderId="62" applyNumberFormat="0" applyFill="0" applyAlignment="0" applyProtection="0">
      <alignment vertical="center"/>
    </xf>
    <xf numFmtId="0" fontId="29" fillId="52" borderId="0" applyNumberFormat="0" applyBorder="0" applyAlignment="0" applyProtection="0">
      <alignment vertical="center"/>
    </xf>
    <xf numFmtId="0" fontId="41" fillId="51" borderId="0" applyNumberFormat="0" applyBorder="0" applyAlignment="0" applyProtection="0">
      <alignment vertical="center"/>
    </xf>
    <xf numFmtId="0" fontId="43" fillId="54" borderId="0" applyNumberFormat="0" applyBorder="0" applyAlignment="0" applyProtection="0">
      <alignment vertical="center"/>
    </xf>
    <xf numFmtId="0" fontId="39" fillId="50" borderId="0" applyNumberFormat="0" applyBorder="0" applyAlignment="0" applyProtection="0">
      <alignment vertical="center"/>
    </xf>
    <xf numFmtId="0" fontId="29" fillId="44" borderId="0" applyNumberFormat="0" applyBorder="0" applyAlignment="0" applyProtection="0">
      <alignment vertical="center"/>
    </xf>
    <xf numFmtId="0" fontId="25" fillId="30" borderId="0" applyNumberFormat="0" applyBorder="0" applyAlignment="0" applyProtection="0">
      <alignment vertical="center"/>
    </xf>
    <xf numFmtId="0" fontId="29" fillId="53" borderId="0" applyNumberFormat="0" applyBorder="0" applyAlignment="0" applyProtection="0">
      <alignment vertical="center"/>
    </xf>
    <xf numFmtId="0" fontId="25" fillId="55" borderId="0" applyNumberFormat="0" applyBorder="0" applyAlignment="0" applyProtection="0">
      <alignment vertical="center"/>
    </xf>
    <xf numFmtId="0" fontId="29" fillId="56" borderId="0" applyNumberFormat="0" applyBorder="0" applyAlignment="0" applyProtection="0">
      <alignment vertical="center"/>
    </xf>
    <xf numFmtId="0" fontId="25" fillId="41" borderId="0" applyNumberFormat="0" applyBorder="0" applyAlignment="0" applyProtection="0">
      <alignment vertical="center"/>
    </xf>
    <xf numFmtId="0" fontId="29" fillId="33" borderId="0" applyNumberFormat="0" applyBorder="0" applyAlignment="0" applyProtection="0">
      <alignment vertical="center"/>
    </xf>
    <xf numFmtId="0" fontId="25" fillId="59" borderId="0" applyNumberFormat="0" applyBorder="0" applyAlignment="0" applyProtection="0">
      <alignment vertical="center"/>
    </xf>
    <xf numFmtId="0" fontId="29" fillId="58" borderId="0" applyNumberFormat="0" applyBorder="0" applyAlignment="0" applyProtection="0">
      <alignment vertical="center"/>
    </xf>
    <xf numFmtId="0" fontId="25" fillId="40" borderId="0" applyNumberFormat="0" applyBorder="0" applyAlignment="0" applyProtection="0">
      <alignment vertical="center"/>
    </xf>
    <xf numFmtId="0" fontId="29" fillId="37" borderId="0" applyNumberFormat="0" applyBorder="0" applyAlignment="0" applyProtection="0">
      <alignment vertical="center"/>
    </xf>
    <xf numFmtId="0" fontId="25" fillId="60" borderId="0" applyNumberFormat="0" applyBorder="0" applyAlignment="0" applyProtection="0">
      <alignment vertical="center"/>
    </xf>
    <xf numFmtId="0" fontId="29" fillId="43" borderId="0" applyNumberFormat="0" applyBorder="0" applyAlignment="0" applyProtection="0">
      <alignment vertical="center"/>
    </xf>
    <xf numFmtId="0" fontId="25" fillId="57" borderId="0" applyNumberFormat="0" applyBorder="0" applyAlignment="0" applyProtection="0">
      <alignment vertical="center"/>
    </xf>
    <xf numFmtId="0" fontId="25" fillId="47" borderId="0" applyNumberFormat="0" applyBorder="0" applyAlignment="0" applyProtection="0">
      <alignment vertical="center"/>
    </xf>
  </cellStyleXfs>
  <cellXfs count="433">
    <xf numFmtId="0" fontId="0" fillId="0" borderId="0" xfId="0"/>
    <xf numFmtId="0" fontId="0" fillId="0" borderId="0" xfId="0" applyAlignment="1">
      <alignment vertical="center"/>
    </xf>
    <xf numFmtId="0" fontId="0" fillId="2" borderId="0" xfId="0" applyFill="1"/>
    <xf numFmtId="0" fontId="1" fillId="0" borderId="0" xfId="0" applyFont="1"/>
    <xf numFmtId="0" fontId="2" fillId="2" borderId="1"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2" xfId="0" applyFont="1" applyFill="1" applyBorder="1" applyAlignment="1">
      <alignment horizontal="left" vertical="center" wrapText="1"/>
    </xf>
    <xf numFmtId="0" fontId="1" fillId="0" borderId="0" xfId="0" applyFont="1" applyAlignment="1">
      <alignment horizontal="left"/>
    </xf>
    <xf numFmtId="58" fontId="3" fillId="0" borderId="3" xfId="0" applyNumberFormat="1" applyFont="1" applyFill="1" applyBorder="1" applyAlignment="1">
      <alignment horizontal="center" vertical="center"/>
    </xf>
    <xf numFmtId="58"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5" xfId="0" applyFont="1" applyBorder="1" applyAlignment="1">
      <alignment vertical="center"/>
    </xf>
    <xf numFmtId="0" fontId="3" fillId="0" borderId="5" xfId="0" applyFont="1" applyFill="1" applyBorder="1" applyAlignment="1">
      <alignment vertical="center"/>
    </xf>
    <xf numFmtId="58" fontId="3" fillId="0" borderId="3" xfId="0" applyNumberFormat="1" applyFont="1" applyBorder="1" applyAlignment="1">
      <alignment horizontal="center" vertical="center"/>
    </xf>
    <xf numFmtId="58" fontId="3" fillId="0" borderId="4" xfId="0" applyNumberFormat="1" applyFont="1" applyBorder="1" applyAlignment="1">
      <alignment horizontal="left" vertical="center"/>
    </xf>
    <xf numFmtId="0" fontId="3" fillId="0" borderId="4"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3" borderId="0" xfId="0" applyFill="1"/>
    <xf numFmtId="0" fontId="1" fillId="0" borderId="0" xfId="0" applyFont="1" applyAlignment="1">
      <alignment horizontal="center"/>
    </xf>
    <xf numFmtId="0" fontId="4" fillId="0" borderId="6" xfId="0" applyFont="1" applyBorder="1" applyAlignment="1">
      <alignment horizontal="left"/>
    </xf>
    <xf numFmtId="0" fontId="5" fillId="3" borderId="0" xfId="0" applyFont="1" applyFill="1"/>
    <xf numFmtId="0" fontId="4" fillId="4"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7" xfId="0" applyFont="1" applyFill="1" applyBorder="1" applyAlignment="1">
      <alignment horizontal="center"/>
    </xf>
    <xf numFmtId="0" fontId="6" fillId="0" borderId="0" xfId="0" applyFont="1"/>
    <xf numFmtId="0" fontId="1" fillId="0" borderId="7" xfId="0" applyFont="1" applyBorder="1" applyAlignment="1">
      <alignment horizontal="center"/>
    </xf>
    <xf numFmtId="176" fontId="1" fillId="0" borderId="7" xfId="9" applyFont="1" applyFill="1" applyBorder="1" applyAlignment="1">
      <alignment horizontal="center"/>
    </xf>
    <xf numFmtId="176" fontId="1" fillId="0" borderId="7" xfId="9" applyFont="1" applyBorder="1"/>
    <xf numFmtId="0" fontId="1" fillId="0" borderId="8" xfId="0" applyFont="1" applyFill="1" applyBorder="1" applyAlignment="1">
      <alignment horizontal="left"/>
    </xf>
    <xf numFmtId="179" fontId="1" fillId="0" borderId="8" xfId="9" applyNumberFormat="1" applyFont="1" applyBorder="1" applyAlignment="1">
      <alignment horizontal="center"/>
    </xf>
    <xf numFmtId="0" fontId="1" fillId="0" borderId="9" xfId="0" applyFont="1" applyFill="1" applyBorder="1" applyAlignment="1">
      <alignment horizontal="left"/>
    </xf>
    <xf numFmtId="179" fontId="1" fillId="0" borderId="9" xfId="9" applyNumberFormat="1" applyFont="1" applyBorder="1" applyAlignment="1">
      <alignment horizontal="center"/>
    </xf>
    <xf numFmtId="0" fontId="7" fillId="4" borderId="7" xfId="0" applyFont="1" applyFill="1" applyBorder="1" applyAlignment="1">
      <alignment horizontal="center"/>
    </xf>
    <xf numFmtId="179" fontId="7" fillId="4" borderId="7" xfId="9" applyNumberFormat="1" applyFont="1" applyFill="1" applyBorder="1" applyAlignment="1">
      <alignment horizontal="center"/>
    </xf>
    <xf numFmtId="0" fontId="6" fillId="0" borderId="9" xfId="0" applyFont="1" applyBorder="1"/>
    <xf numFmtId="0" fontId="6" fillId="0" borderId="9" xfId="0" applyFont="1" applyBorder="1" applyAlignment="1">
      <alignment horizontal="center"/>
    </xf>
    <xf numFmtId="0" fontId="1" fillId="0" borderId="0" xfId="0" applyFont="1" applyFill="1" applyAlignment="1"/>
    <xf numFmtId="0" fontId="6" fillId="0" borderId="0" xfId="0" applyFont="1" applyAlignment="1">
      <alignment horizontal="center"/>
    </xf>
    <xf numFmtId="0" fontId="1" fillId="0" borderId="9" xfId="0" applyFont="1" applyBorder="1" applyAlignment="1">
      <alignment horizontal="left"/>
    </xf>
    <xf numFmtId="0" fontId="1" fillId="0" borderId="9" xfId="0" applyNumberFormat="1" applyFont="1" applyBorder="1" applyAlignment="1">
      <alignment horizontal="center"/>
    </xf>
    <xf numFmtId="182" fontId="0" fillId="0" borderId="0" xfId="0" applyNumberFormat="1"/>
    <xf numFmtId="0" fontId="7" fillId="0" borderId="0" xfId="0" applyFont="1" applyBorder="1"/>
    <xf numFmtId="0" fontId="1" fillId="0" borderId="0" xfId="0" applyFont="1" applyBorder="1"/>
    <xf numFmtId="0" fontId="1" fillId="0" borderId="0" xfId="0" applyFont="1" applyBorder="1" applyAlignment="1">
      <alignment horizontal="right"/>
    </xf>
    <xf numFmtId="0" fontId="1" fillId="0" borderId="9" xfId="0" applyFont="1" applyBorder="1" applyAlignment="1">
      <alignment horizontal="center"/>
    </xf>
    <xf numFmtId="0" fontId="0" fillId="0" borderId="0" xfId="0"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wrapText="1"/>
    </xf>
    <xf numFmtId="0" fontId="1" fillId="0" borderId="13" xfId="0" applyFont="1" applyBorder="1"/>
    <xf numFmtId="0" fontId="1" fillId="0" borderId="14" xfId="0" applyFont="1" applyBorder="1"/>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wrapText="1"/>
    </xf>
    <xf numFmtId="0" fontId="1" fillId="0" borderId="15" xfId="0" applyFont="1" applyBorder="1"/>
    <xf numFmtId="0" fontId="1" fillId="0" borderId="16" xfId="0" applyFont="1" applyBorder="1"/>
    <xf numFmtId="0" fontId="1" fillId="0" borderId="17" xfId="0" applyFont="1" applyBorder="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0" xfId="0" applyFont="1" applyFill="1" applyBorder="1" applyAlignment="1">
      <alignment horizontal="right"/>
    </xf>
    <xf numFmtId="0" fontId="1" fillId="0" borderId="16" xfId="0" applyFont="1" applyBorder="1" applyAlignment="1">
      <alignment horizontal="center"/>
    </xf>
    <xf numFmtId="0" fontId="4" fillId="5" borderId="7" xfId="0" applyFont="1" applyFill="1" applyBorder="1" applyAlignment="1">
      <alignment horizontal="center" vertical="center" wrapText="1"/>
    </xf>
    <xf numFmtId="0" fontId="6" fillId="0" borderId="8" xfId="0" applyFont="1" applyBorder="1" applyAlignment="1">
      <alignment horizontal="center" vertical="center"/>
    </xf>
    <xf numFmtId="0" fontId="6" fillId="6" borderId="8" xfId="0" applyFont="1" applyFill="1" applyBorder="1" applyAlignment="1">
      <alignment horizontal="center" vertical="center"/>
    </xf>
    <xf numFmtId="3" fontId="6" fillId="6" borderId="8" xfId="0" applyNumberFormat="1" applyFont="1" applyFill="1" applyBorder="1" applyAlignment="1">
      <alignment horizontal="center" vertical="center"/>
    </xf>
    <xf numFmtId="181" fontId="6" fillId="6" borderId="8" xfId="0" applyNumberFormat="1" applyFont="1" applyFill="1" applyBorder="1" applyAlignment="1">
      <alignment horizontal="center" vertical="center"/>
    </xf>
    <xf numFmtId="0" fontId="6" fillId="0" borderId="9" xfId="0" applyFont="1" applyBorder="1" applyAlignment="1">
      <alignment horizontal="center" vertical="center"/>
    </xf>
    <xf numFmtId="0" fontId="6" fillId="6" borderId="9" xfId="0" applyFont="1" applyFill="1" applyBorder="1" applyAlignment="1">
      <alignment horizontal="center" vertical="center"/>
    </xf>
    <xf numFmtId="3" fontId="6" fillId="6" borderId="9" xfId="0" applyNumberFormat="1" applyFont="1" applyFill="1" applyBorder="1" applyAlignment="1">
      <alignment horizontal="center" vertical="center"/>
    </xf>
    <xf numFmtId="181" fontId="6" fillId="6" borderId="9" xfId="0" applyNumberFormat="1" applyFont="1" applyFill="1" applyBorder="1" applyAlignment="1">
      <alignment horizontal="center" vertical="center"/>
    </xf>
    <xf numFmtId="1" fontId="6" fillId="6" borderId="9" xfId="0" applyNumberFormat="1" applyFont="1" applyFill="1" applyBorder="1" applyAlignment="1">
      <alignment horizontal="center" vertical="center"/>
    </xf>
    <xf numFmtId="0" fontId="6" fillId="0" borderId="18" xfId="0" applyFont="1" applyBorder="1" applyAlignment="1">
      <alignment horizontal="center" vertical="center"/>
    </xf>
    <xf numFmtId="1" fontId="6" fillId="6" borderId="18" xfId="0" applyNumberFormat="1" applyFont="1" applyFill="1" applyBorder="1" applyAlignment="1">
      <alignment horizontal="center" vertical="center"/>
    </xf>
    <xf numFmtId="3" fontId="6" fillId="6" borderId="18" xfId="0" applyNumberFormat="1" applyFont="1" applyFill="1" applyBorder="1" applyAlignment="1">
      <alignment horizontal="center" vertical="center"/>
    </xf>
    <xf numFmtId="181" fontId="6" fillId="6" borderId="18" xfId="0" applyNumberFormat="1" applyFont="1" applyFill="1" applyBorder="1" applyAlignment="1">
      <alignment horizontal="center" vertical="center"/>
    </xf>
    <xf numFmtId="0" fontId="1" fillId="0" borderId="0" xfId="0" applyFont="1" applyAlignment="1">
      <alignment wrapText="1"/>
    </xf>
    <xf numFmtId="0" fontId="8" fillId="0" borderId="0" xfId="0" applyFont="1" applyAlignment="1">
      <alignment vertical="center"/>
    </xf>
    <xf numFmtId="0" fontId="6" fillId="0" borderId="0" xfId="0" applyFont="1" applyAlignment="1">
      <alignment horizontal="left"/>
    </xf>
    <xf numFmtId="0" fontId="4" fillId="6" borderId="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8" xfId="0" applyFont="1" applyFill="1" applyBorder="1" applyAlignment="1">
      <alignment horizontal="center" vertical="center"/>
    </xf>
    <xf numFmtId="0" fontId="9" fillId="6" borderId="21" xfId="0" applyFont="1" applyFill="1" applyBorder="1" applyAlignment="1">
      <alignment horizontal="center" vertical="center" wrapText="1"/>
    </xf>
    <xf numFmtId="1" fontId="1" fillId="0" borderId="8" xfId="0" applyNumberFormat="1" applyFont="1" applyBorder="1" applyAlignment="1">
      <alignment horizontal="center" vertical="center"/>
    </xf>
    <xf numFmtId="2" fontId="6" fillId="6" borderId="8" xfId="0" applyNumberFormat="1" applyFont="1" applyFill="1" applyBorder="1" applyAlignment="1">
      <alignment horizontal="center" vertical="center"/>
    </xf>
    <xf numFmtId="1" fontId="1" fillId="0" borderId="9" xfId="0" applyNumberFormat="1" applyFont="1" applyBorder="1" applyAlignment="1">
      <alignment horizontal="center" vertical="center"/>
    </xf>
    <xf numFmtId="2" fontId="6" fillId="6" borderId="9" xfId="0" applyNumberFormat="1" applyFont="1" applyFill="1" applyBorder="1" applyAlignment="1">
      <alignment horizontal="center" vertical="center"/>
    </xf>
    <xf numFmtId="1" fontId="6" fillId="0" borderId="9" xfId="0" applyNumberFormat="1" applyFont="1" applyFill="1" applyBorder="1" applyAlignment="1">
      <alignment horizontal="center" vertical="center"/>
    </xf>
    <xf numFmtId="1" fontId="6" fillId="0" borderId="18" xfId="0" applyNumberFormat="1" applyFont="1" applyFill="1" applyBorder="1" applyAlignment="1">
      <alignment horizontal="center" vertical="center"/>
    </xf>
    <xf numFmtId="2" fontId="6" fillId="6" borderId="18" xfId="0" applyNumberFormat="1" applyFont="1" applyFill="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indent="4"/>
    </xf>
    <xf numFmtId="0" fontId="1" fillId="0" borderId="0" xfId="0" applyFont="1" applyAlignment="1">
      <alignment horizontal="left" indent="4"/>
    </xf>
    <xf numFmtId="0" fontId="4" fillId="0" borderId="0" xfId="0" applyFont="1" applyAlignment="1">
      <alignment horizontal="left"/>
    </xf>
    <xf numFmtId="0" fontId="4" fillId="0" borderId="6" xfId="0" applyFont="1" applyBorder="1" applyAlignment="1"/>
    <xf numFmtId="0" fontId="4" fillId="6" borderId="7" xfId="0" applyFont="1" applyFill="1" applyBorder="1" applyAlignment="1">
      <alignment horizontal="center" vertical="center"/>
    </xf>
    <xf numFmtId="0" fontId="4" fillId="6" borderId="7" xfId="0" applyFont="1" applyFill="1" applyBorder="1" applyAlignment="1">
      <alignment horizontal="center" vertical="center" wrapText="1"/>
    </xf>
    <xf numFmtId="0" fontId="4" fillId="6" borderId="22" xfId="0" applyFont="1" applyFill="1" applyBorder="1" applyAlignment="1">
      <alignment horizontal="center" vertical="center"/>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1" fillId="0" borderId="19" xfId="0" applyFont="1" applyBorder="1" applyAlignment="1">
      <alignment horizontal="center" vertical="center"/>
    </xf>
    <xf numFmtId="0" fontId="1" fillId="0" borderId="7" xfId="0" applyFont="1" applyBorder="1" applyAlignment="1">
      <alignment horizontal="center" vertical="center"/>
    </xf>
    <xf numFmtId="0" fontId="6" fillId="0" borderId="9" xfId="0" applyFont="1" applyBorder="1" applyAlignment="1">
      <alignment horizontal="left" vertical="center" wrapText="1"/>
    </xf>
    <xf numFmtId="0" fontId="6" fillId="0" borderId="18" xfId="0" applyFont="1" applyBorder="1" applyAlignment="1">
      <alignment horizontal="left" vertical="center" wrapText="1"/>
    </xf>
    <xf numFmtId="0" fontId="1" fillId="6" borderId="19"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7" xfId="0" applyFont="1" applyFill="1" applyBorder="1" applyAlignment="1">
      <alignment horizontal="center" vertical="center"/>
    </xf>
    <xf numFmtId="0" fontId="4" fillId="0" borderId="0" xfId="0" applyFont="1" applyBorder="1" applyAlignment="1"/>
    <xf numFmtId="0" fontId="9" fillId="6" borderId="23"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4" xfId="0" applyFont="1" applyFill="1" applyBorder="1" applyAlignment="1">
      <alignment horizontal="center" vertical="center"/>
    </xf>
    <xf numFmtId="0" fontId="3" fillId="0" borderId="23" xfId="0" applyFont="1" applyBorder="1" applyAlignment="1">
      <alignment vertical="center"/>
    </xf>
    <xf numFmtId="0" fontId="3" fillId="0" borderId="23" xfId="0" applyFont="1" applyBorder="1" applyAlignment="1">
      <alignment horizontal="center" vertical="center"/>
    </xf>
    <xf numFmtId="2" fontId="3" fillId="7" borderId="23" xfId="0" applyNumberFormat="1" applyFont="1" applyFill="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vertical="center"/>
    </xf>
    <xf numFmtId="2" fontId="3" fillId="7" borderId="25" xfId="0" applyNumberFormat="1" applyFont="1" applyFill="1" applyBorder="1" applyAlignment="1">
      <alignment horizontal="center" vertical="center"/>
    </xf>
    <xf numFmtId="0" fontId="3" fillId="0" borderId="24" xfId="0" applyFont="1" applyBorder="1" applyAlignment="1">
      <alignment vertical="center"/>
    </xf>
    <xf numFmtId="0" fontId="3" fillId="0" borderId="24" xfId="0" applyFont="1" applyBorder="1" applyAlignment="1">
      <alignment horizontal="center" vertical="center"/>
    </xf>
    <xf numFmtId="2" fontId="3" fillId="7" borderId="24" xfId="0" applyNumberFormat="1" applyFont="1" applyFill="1" applyBorder="1" applyAlignment="1">
      <alignment horizontal="center" vertical="center"/>
    </xf>
    <xf numFmtId="0" fontId="3" fillId="7" borderId="23" xfId="0" applyFont="1" applyFill="1" applyBorder="1" applyAlignment="1">
      <alignment horizontal="center" vertical="center"/>
    </xf>
    <xf numFmtId="0" fontId="3" fillId="7" borderId="25" xfId="0" applyFont="1" applyFill="1" applyBorder="1" applyAlignment="1">
      <alignment horizontal="center" vertical="center"/>
    </xf>
    <xf numFmtId="0" fontId="1" fillId="0" borderId="0" xfId="0" applyFont="1" applyFill="1"/>
    <xf numFmtId="0" fontId="10" fillId="0" borderId="0" xfId="0" applyFont="1" applyBorder="1"/>
    <xf numFmtId="0" fontId="11" fillId="0" borderId="0" xfId="0" applyFont="1" applyBorder="1" applyAlignment="1"/>
    <xf numFmtId="0" fontId="12" fillId="0" borderId="0" xfId="0" applyFont="1"/>
    <xf numFmtId="0" fontId="13" fillId="0" borderId="0" xfId="0" applyFont="1"/>
    <xf numFmtId="0" fontId="10" fillId="0" borderId="0" xfId="0" applyFont="1"/>
    <xf numFmtId="0" fontId="14" fillId="0" borderId="0" xfId="0" applyFont="1"/>
    <xf numFmtId="0" fontId="7" fillId="0" borderId="0" xfId="0" applyFont="1"/>
    <xf numFmtId="0" fontId="2" fillId="8" borderId="26" xfId="0" applyFont="1" applyFill="1" applyBorder="1" applyAlignment="1">
      <alignment horizontal="center" vertical="center"/>
    </xf>
    <xf numFmtId="0" fontId="2" fillId="8" borderId="27" xfId="0" applyFont="1" applyFill="1" applyBorder="1" applyAlignment="1">
      <alignment vertical="center"/>
    </xf>
    <xf numFmtId="0" fontId="2" fillId="8" borderId="28" xfId="0" applyFont="1" applyFill="1" applyBorder="1" applyAlignment="1">
      <alignment vertical="center" wrapText="1"/>
    </xf>
    <xf numFmtId="0" fontId="2" fillId="8" borderId="27" xfId="0" applyFont="1" applyFill="1" applyBorder="1" applyAlignment="1">
      <alignment horizontal="center" vertical="center"/>
    </xf>
    <xf numFmtId="0" fontId="7" fillId="9" borderId="29" xfId="0" applyFont="1" applyFill="1" applyBorder="1"/>
    <xf numFmtId="0" fontId="2" fillId="8" borderId="27" xfId="0" applyFont="1" applyFill="1" applyBorder="1" applyAlignment="1">
      <alignment horizontal="center" vertical="center" wrapText="1"/>
    </xf>
    <xf numFmtId="0" fontId="2" fillId="8" borderId="30" xfId="0" applyFont="1" applyFill="1" applyBorder="1" applyAlignment="1">
      <alignment horizontal="center" vertical="center"/>
    </xf>
    <xf numFmtId="0" fontId="1" fillId="0" borderId="31" xfId="0" applyFont="1" applyBorder="1" applyAlignment="1">
      <alignment horizontal="center"/>
    </xf>
    <xf numFmtId="58" fontId="1" fillId="0" borderId="0" xfId="0" applyNumberFormat="1" applyFont="1" applyBorder="1"/>
    <xf numFmtId="58" fontId="1" fillId="0" borderId="32" xfId="0" applyNumberFormat="1" applyFont="1" applyBorder="1"/>
    <xf numFmtId="58" fontId="15" fillId="0" borderId="27" xfId="0" applyNumberFormat="1" applyFont="1" applyBorder="1" applyAlignment="1">
      <alignment horizontal="left"/>
    </xf>
    <xf numFmtId="58" fontId="15" fillId="0" borderId="0" xfId="0" applyNumberFormat="1" applyFont="1" applyBorder="1" applyAlignment="1">
      <alignment horizontal="left"/>
    </xf>
    <xf numFmtId="0" fontId="15" fillId="0" borderId="0" xfId="0" applyFont="1" applyAlignment="1">
      <alignment vertical="center"/>
    </xf>
    <xf numFmtId="0" fontId="7" fillId="9" borderId="33" xfId="0" applyFont="1" applyFill="1" applyBorder="1"/>
    <xf numFmtId="0" fontId="7" fillId="0" borderId="32" xfId="0" applyFont="1" applyBorder="1"/>
    <xf numFmtId="0" fontId="1" fillId="0" borderId="32" xfId="0" applyFont="1" applyBorder="1" applyAlignment="1">
      <alignment vertical="center"/>
    </xf>
    <xf numFmtId="58" fontId="15" fillId="0" borderId="32" xfId="0" applyNumberFormat="1" applyFont="1" applyBorder="1" applyAlignment="1">
      <alignment horizontal="left"/>
    </xf>
    <xf numFmtId="0" fontId="1" fillId="0" borderId="32" xfId="0" applyFont="1" applyBorder="1" applyAlignment="1">
      <alignment horizontal="center"/>
    </xf>
    <xf numFmtId="0" fontId="1" fillId="0" borderId="32" xfId="0" applyFont="1" applyBorder="1"/>
    <xf numFmtId="0" fontId="15" fillId="0" borderId="31" xfId="0" applyFont="1" applyBorder="1" applyAlignment="1">
      <alignment horizontal="center"/>
    </xf>
    <xf numFmtId="0" fontId="1" fillId="0" borderId="0" xfId="0" applyFont="1" applyFill="1" applyBorder="1" applyAlignment="1">
      <alignment horizontal="center"/>
    </xf>
    <xf numFmtId="0" fontId="1" fillId="0" borderId="32" xfId="0" applyFont="1" applyFill="1" applyBorder="1" applyAlignment="1">
      <alignment horizontal="center"/>
    </xf>
    <xf numFmtId="0" fontId="15" fillId="0" borderId="34" xfId="0" applyFont="1" applyBorder="1" applyAlignment="1">
      <alignment horizontal="center"/>
    </xf>
    <xf numFmtId="0" fontId="9" fillId="0" borderId="7" xfId="0" applyFont="1" applyFill="1" applyBorder="1" applyAlignment="1">
      <alignment horizontal="left" vertical="center" wrapText="1"/>
    </xf>
    <xf numFmtId="0" fontId="9" fillId="0" borderId="7" xfId="0" applyFont="1" applyFill="1" applyBorder="1" applyAlignment="1">
      <alignment horizontal="right" vertical="center" wrapText="1"/>
    </xf>
    <xf numFmtId="0" fontId="1" fillId="0" borderId="8" xfId="0" applyFont="1" applyBorder="1"/>
    <xf numFmtId="0" fontId="1" fillId="0" borderId="8" xfId="0" applyFont="1" applyBorder="1" applyAlignment="1">
      <alignment horizontal="right"/>
    </xf>
    <xf numFmtId="0" fontId="1" fillId="0" borderId="9" xfId="0" applyFont="1" applyBorder="1"/>
    <xf numFmtId="0" fontId="1" fillId="0" borderId="9" xfId="0" applyFont="1" applyBorder="1" applyAlignment="1">
      <alignment horizontal="right"/>
    </xf>
    <xf numFmtId="0" fontId="1" fillId="0" borderId="18" xfId="0" applyFont="1" applyBorder="1"/>
    <xf numFmtId="0" fontId="1" fillId="0" borderId="18" xfId="0" applyFont="1" applyBorder="1" applyAlignment="1">
      <alignment horizontal="right"/>
    </xf>
    <xf numFmtId="0" fontId="7" fillId="0" borderId="7" xfId="0" applyFont="1" applyBorder="1" applyAlignment="1">
      <alignment horizontal="left"/>
    </xf>
    <xf numFmtId="0" fontId="7" fillId="0" borderId="7" xfId="0" applyFont="1" applyBorder="1" applyAlignment="1">
      <alignment horizontal="right"/>
    </xf>
    <xf numFmtId="3" fontId="7" fillId="0" borderId="7" xfId="0" applyNumberFormat="1" applyFont="1" applyBorder="1" applyAlignment="1">
      <alignment horizontal="right"/>
    </xf>
    <xf numFmtId="0" fontId="9" fillId="0" borderId="19" xfId="0" applyFont="1" applyFill="1" applyBorder="1" applyAlignment="1">
      <alignment horizontal="left" vertical="center" wrapText="1"/>
    </xf>
    <xf numFmtId="0" fontId="1" fillId="0" borderId="35" xfId="0" applyFont="1" applyBorder="1" applyAlignment="1">
      <alignment horizontal="left"/>
    </xf>
    <xf numFmtId="9" fontId="1" fillId="0" borderId="9" xfId="0" applyNumberFormat="1" applyFont="1" applyBorder="1"/>
    <xf numFmtId="0" fontId="7" fillId="0" borderId="19" xfId="0" applyFont="1" applyBorder="1" applyAlignment="1">
      <alignment horizontal="left"/>
    </xf>
    <xf numFmtId="9" fontId="7" fillId="0" borderId="7" xfId="4" applyFont="1" applyBorder="1" applyAlignment="1">
      <alignment horizontal="right"/>
    </xf>
    <xf numFmtId="17" fontId="9" fillId="0" borderId="7" xfId="0" applyNumberFormat="1" applyFont="1" applyFill="1" applyBorder="1" applyAlignment="1">
      <alignment horizontal="left" vertical="center" wrapText="1"/>
    </xf>
    <xf numFmtId="1" fontId="9" fillId="0" borderId="7" xfId="0" applyNumberFormat="1" applyFont="1" applyFill="1" applyBorder="1" applyAlignment="1">
      <alignment horizontal="center" vertical="center" wrapText="1"/>
    </xf>
    <xf numFmtId="0" fontId="1" fillId="0" borderId="7" xfId="0" applyFont="1" applyBorder="1"/>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9" fillId="0" borderId="7" xfId="0" applyFont="1" applyFill="1" applyBorder="1" applyAlignment="1">
      <alignment horizontal="center" vertical="center"/>
    </xf>
    <xf numFmtId="0" fontId="7" fillId="0" borderId="8" xfId="0" applyFont="1" applyBorder="1" applyAlignment="1">
      <alignment horizontal="right"/>
    </xf>
    <xf numFmtId="0" fontId="7" fillId="0" borderId="9" xfId="0" applyFont="1" applyBorder="1" applyAlignment="1">
      <alignment horizontal="right"/>
    </xf>
    <xf numFmtId="0" fontId="7" fillId="0" borderId="18" xfId="0" applyFont="1" applyBorder="1" applyAlignment="1">
      <alignment horizontal="right"/>
    </xf>
    <xf numFmtId="3" fontId="7" fillId="0" borderId="8" xfId="0" applyNumberFormat="1" applyFont="1" applyBorder="1" applyAlignment="1">
      <alignment horizontal="right"/>
    </xf>
    <xf numFmtId="3" fontId="7" fillId="0" borderId="9" xfId="0" applyNumberFormat="1" applyFont="1" applyBorder="1" applyAlignment="1">
      <alignment horizontal="right"/>
    </xf>
    <xf numFmtId="3" fontId="7" fillId="0" borderId="18" xfId="0" applyNumberFormat="1" applyFont="1" applyBorder="1" applyAlignment="1">
      <alignment horizontal="right"/>
    </xf>
    <xf numFmtId="0" fontId="9" fillId="0" borderId="7" xfId="0" applyFont="1" applyFill="1" applyBorder="1" applyAlignment="1">
      <alignment horizontal="center" vertical="center" wrapText="1"/>
    </xf>
    <xf numFmtId="9" fontId="1" fillId="0" borderId="36" xfId="0" applyNumberFormat="1" applyFont="1" applyBorder="1"/>
    <xf numFmtId="9" fontId="1" fillId="0" borderId="9" xfId="0" applyNumberFormat="1" applyFont="1" applyBorder="1" applyAlignment="1">
      <alignment horizontal="right"/>
    </xf>
    <xf numFmtId="9" fontId="1" fillId="0" borderId="36" xfId="0" applyNumberFormat="1" applyFont="1" applyBorder="1" applyAlignment="1">
      <alignment horizontal="right"/>
    </xf>
    <xf numFmtId="9" fontId="7" fillId="0" borderId="22" xfId="4" applyFont="1" applyBorder="1" applyAlignment="1">
      <alignment horizontal="right"/>
    </xf>
    <xf numFmtId="0" fontId="7" fillId="0" borderId="7" xfId="0" applyFont="1" applyBorder="1" applyAlignment="1">
      <alignment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NumberFormat="1" applyFont="1" applyBorder="1" applyAlignment="1">
      <alignment horizontal="center"/>
    </xf>
    <xf numFmtId="0" fontId="7" fillId="0" borderId="7" xfId="0" applyFont="1" applyFill="1" applyBorder="1" applyAlignment="1">
      <alignment horizontal="left"/>
    </xf>
    <xf numFmtId="0" fontId="7" fillId="0" borderId="7" xfId="0" applyNumberFormat="1" applyFont="1" applyFill="1" applyBorder="1" applyAlignment="1">
      <alignment horizontal="center"/>
    </xf>
    <xf numFmtId="0" fontId="7" fillId="0" borderId="0" xfId="0" applyNumberFormat="1" applyFont="1" applyFill="1" applyBorder="1" applyAlignment="1">
      <alignment horizontal="center"/>
    </xf>
    <xf numFmtId="0" fontId="1" fillId="0" borderId="0" xfId="0" applyNumberFormat="1" applyFont="1" applyAlignment="1">
      <alignment horizontal="center"/>
    </xf>
    <xf numFmtId="0" fontId="1" fillId="0" borderId="0" xfId="0" applyFont="1" applyFill="1" applyAlignment="1">
      <alignment horizontal="left"/>
    </xf>
    <xf numFmtId="0" fontId="1" fillId="0" borderId="0" xfId="0" applyNumberFormat="1" applyFont="1" applyFill="1" applyAlignment="1">
      <alignment horizontal="center"/>
    </xf>
    <xf numFmtId="9" fontId="1" fillId="0" borderId="9" xfId="0" applyNumberFormat="1" applyFont="1" applyBorder="1" applyAlignment="1">
      <alignment horizontal="center"/>
    </xf>
    <xf numFmtId="9" fontId="1" fillId="0" borderId="0" xfId="0" applyNumberFormat="1" applyFont="1" applyBorder="1" applyAlignment="1">
      <alignment horizontal="center"/>
    </xf>
    <xf numFmtId="9" fontId="7" fillId="0" borderId="7" xfId="0" applyNumberFormat="1" applyFont="1" applyFill="1" applyBorder="1" applyAlignment="1">
      <alignment horizontal="center"/>
    </xf>
    <xf numFmtId="9" fontId="7" fillId="0" borderId="0" xfId="0" applyNumberFormat="1" applyFont="1" applyFill="1" applyBorder="1" applyAlignment="1">
      <alignment horizontal="center"/>
    </xf>
    <xf numFmtId="9" fontId="1" fillId="0" borderId="0" xfId="0" applyNumberFormat="1" applyFont="1" applyAlignment="1">
      <alignment horizontal="center"/>
    </xf>
    <xf numFmtId="0" fontId="9" fillId="10" borderId="7" xfId="0" applyFont="1" applyFill="1" applyBorder="1" applyAlignment="1">
      <alignment horizontal="left" vertical="center" wrapText="1"/>
    </xf>
    <xf numFmtId="0" fontId="9" fillId="10" borderId="7" xfId="0" applyFont="1" applyFill="1" applyBorder="1" applyAlignment="1">
      <alignment horizontal="center" vertical="center" wrapText="1"/>
    </xf>
    <xf numFmtId="1" fontId="7" fillId="0" borderId="0" xfId="0" applyNumberFormat="1" applyFont="1" applyFill="1" applyBorder="1" applyAlignment="1">
      <alignment horizontal="center"/>
    </xf>
    <xf numFmtId="9" fontId="1" fillId="0" borderId="0" xfId="0" applyNumberFormat="1" applyFont="1" applyFill="1" applyAlignment="1">
      <alignment horizontal="center"/>
    </xf>
    <xf numFmtId="0" fontId="7" fillId="0" borderId="7" xfId="0" applyFont="1" applyBorder="1"/>
    <xf numFmtId="0" fontId="7" fillId="0" borderId="7" xfId="0" applyFont="1" applyBorder="1" applyAlignment="1">
      <alignment horizontal="center"/>
    </xf>
    <xf numFmtId="1" fontId="1" fillId="0" borderId="9" xfId="0" applyNumberFormat="1" applyFont="1" applyBorder="1" applyAlignment="1">
      <alignment horizontal="center"/>
    </xf>
    <xf numFmtId="1" fontId="7" fillId="0" borderId="7" xfId="0" applyNumberFormat="1" applyFont="1" applyFill="1" applyBorder="1" applyAlignment="1">
      <alignment horizontal="center"/>
    </xf>
    <xf numFmtId="1" fontId="1" fillId="0" borderId="0" xfId="0" applyNumberFormat="1" applyFont="1" applyAlignment="1">
      <alignment horizontal="center"/>
    </xf>
    <xf numFmtId="1" fontId="1" fillId="0" borderId="0" xfId="0" applyNumberFormat="1" applyFont="1" applyFill="1" applyAlignment="1">
      <alignment horizontal="center"/>
    </xf>
    <xf numFmtId="9" fontId="1" fillId="0" borderId="9" xfId="4" applyFont="1" applyBorder="1" applyAlignment="1">
      <alignment horizontal="center"/>
    </xf>
    <xf numFmtId="9" fontId="7" fillId="0" borderId="7" xfId="4" applyFont="1" applyFill="1" applyBorder="1" applyAlignment="1">
      <alignment horizontal="center"/>
    </xf>
    <xf numFmtId="1" fontId="1" fillId="0" borderId="0" xfId="0" applyNumberFormat="1" applyFont="1" applyAlignment="1">
      <alignment horizontal="right"/>
    </xf>
    <xf numFmtId="1" fontId="7" fillId="0" borderId="9" xfId="0" applyNumberFormat="1" applyFont="1" applyFill="1" applyBorder="1" applyAlignment="1">
      <alignment horizontal="center"/>
    </xf>
    <xf numFmtId="1" fontId="1" fillId="0" borderId="9" xfId="0" applyNumberFormat="1" applyFont="1" applyFill="1" applyBorder="1" applyAlignment="1">
      <alignment horizontal="center"/>
    </xf>
    <xf numFmtId="0" fontId="1" fillId="0" borderId="18" xfId="0" applyFont="1" applyBorder="1" applyAlignment="1">
      <alignment horizontal="center"/>
    </xf>
    <xf numFmtId="1" fontId="1" fillId="0" borderId="18" xfId="0" applyNumberFormat="1" applyFont="1" applyFill="1" applyBorder="1" applyAlignment="1">
      <alignment horizontal="center"/>
    </xf>
    <xf numFmtId="1" fontId="7" fillId="0" borderId="18" xfId="0" applyNumberFormat="1" applyFont="1" applyFill="1" applyBorder="1" applyAlignment="1">
      <alignment horizontal="center"/>
    </xf>
    <xf numFmtId="1" fontId="1" fillId="0" borderId="0" xfId="0" applyNumberFormat="1" applyFont="1" applyBorder="1" applyAlignment="1">
      <alignment horizontal="center"/>
    </xf>
    <xf numFmtId="0" fontId="7" fillId="0" borderId="19" xfId="0" applyFont="1" applyBorder="1" applyAlignment="1">
      <alignment horizontal="center"/>
    </xf>
    <xf numFmtId="9" fontId="1" fillId="0" borderId="35" xfId="0" applyNumberFormat="1" applyFont="1" applyBorder="1" applyAlignment="1">
      <alignment horizontal="center"/>
    </xf>
    <xf numFmtId="9" fontId="1" fillId="0" borderId="37" xfId="0" applyNumberFormat="1" applyFont="1" applyBorder="1" applyAlignment="1">
      <alignment horizontal="center"/>
    </xf>
    <xf numFmtId="9" fontId="1" fillId="0" borderId="18" xfId="0" applyNumberFormat="1" applyFont="1" applyBorder="1" applyAlignment="1">
      <alignment horizontal="center"/>
    </xf>
    <xf numFmtId="0" fontId="7" fillId="0" borderId="7" xfId="0" applyFont="1" applyFill="1" applyBorder="1" applyAlignment="1">
      <alignment horizontal="center"/>
    </xf>
    <xf numFmtId="1" fontId="1" fillId="0" borderId="0" xfId="0" applyNumberFormat="1" applyFont="1" applyBorder="1" applyAlignment="1">
      <alignment horizontal="center" vertical="center"/>
    </xf>
    <xf numFmtId="0" fontId="7" fillId="0" borderId="7" xfId="0" applyFont="1" applyBorder="1" applyAlignment="1">
      <alignment horizontal="left" vertical="center"/>
    </xf>
    <xf numFmtId="0" fontId="7" fillId="0" borderId="7" xfId="0" applyFont="1" applyBorder="1" applyAlignment="1">
      <alignment horizontal="center" wrapText="1"/>
    </xf>
    <xf numFmtId="183" fontId="1" fillId="0" borderId="9" xfId="4" applyNumberFormat="1" applyFont="1" applyBorder="1" applyAlignment="1">
      <alignment horizontal="center"/>
    </xf>
    <xf numFmtId="0" fontId="2" fillId="2" borderId="10" xfId="0" applyFont="1" applyFill="1" applyBorder="1" applyAlignment="1">
      <alignment horizontal="justify" vertical="center"/>
    </xf>
    <xf numFmtId="0" fontId="2" fillId="2" borderId="11" xfId="0" applyFont="1" applyFill="1" applyBorder="1" applyAlignment="1">
      <alignment horizontal="justify" vertical="center"/>
    </xf>
    <xf numFmtId="0" fontId="2" fillId="2" borderId="12" xfId="0" applyFont="1" applyFill="1" applyBorder="1" applyAlignment="1">
      <alignment horizontal="justify" vertical="center"/>
    </xf>
    <xf numFmtId="0" fontId="2" fillId="11" borderId="11" xfId="0" applyFont="1" applyFill="1" applyBorder="1" applyAlignment="1">
      <alignment vertical="center"/>
    </xf>
    <xf numFmtId="0" fontId="2" fillId="8" borderId="26" xfId="0" applyFont="1" applyFill="1" applyBorder="1" applyAlignment="1">
      <alignment vertical="center"/>
    </xf>
    <xf numFmtId="0" fontId="2" fillId="8" borderId="38" xfId="0" applyFont="1" applyFill="1" applyBorder="1" applyAlignment="1">
      <alignment horizontal="center" vertical="center"/>
    </xf>
    <xf numFmtId="0" fontId="7" fillId="12" borderId="29" xfId="0" applyFont="1" applyFill="1" applyBorder="1"/>
    <xf numFmtId="1" fontId="1" fillId="0" borderId="31" xfId="0" applyNumberFormat="1" applyFont="1" applyBorder="1" applyAlignment="1">
      <alignment horizontal="center"/>
    </xf>
    <xf numFmtId="0" fontId="7" fillId="13" borderId="29" xfId="0" applyFont="1" applyFill="1" applyBorder="1"/>
    <xf numFmtId="0" fontId="7" fillId="13" borderId="0" xfId="0" applyFont="1" applyFill="1" applyBorder="1"/>
    <xf numFmtId="1" fontId="7" fillId="13" borderId="31" xfId="0" applyNumberFormat="1" applyFont="1" applyFill="1" applyBorder="1" applyAlignment="1">
      <alignment horizontal="center"/>
    </xf>
    <xf numFmtId="0" fontId="7" fillId="0" borderId="39" xfId="0" applyFont="1" applyBorder="1" applyAlignment="1">
      <alignment horizontal="left"/>
    </xf>
    <xf numFmtId="0" fontId="7" fillId="0" borderId="40" xfId="0" applyFont="1" applyBorder="1" applyAlignment="1">
      <alignment horizontal="left"/>
    </xf>
    <xf numFmtId="1" fontId="7" fillId="0" borderId="41" xfId="0" applyNumberFormat="1" applyFont="1" applyBorder="1" applyAlignment="1">
      <alignment horizontal="center"/>
    </xf>
    <xf numFmtId="0" fontId="7" fillId="0" borderId="7" xfId="0" applyFont="1" applyBorder="1" applyAlignment="1"/>
    <xf numFmtId="1" fontId="1" fillId="0" borderId="9" xfId="0" applyNumberFormat="1" applyFont="1" applyBorder="1" applyAlignment="1">
      <alignment horizontal="right"/>
    </xf>
    <xf numFmtId="1" fontId="7" fillId="0" borderId="7" xfId="0" applyNumberFormat="1" applyFont="1" applyFill="1" applyBorder="1" applyAlignment="1">
      <alignment horizontal="right"/>
    </xf>
    <xf numFmtId="1" fontId="1" fillId="0" borderId="0" xfId="0" applyNumberFormat="1" applyFont="1" applyFill="1" applyAlignment="1">
      <alignment horizontal="right"/>
    </xf>
    <xf numFmtId="183" fontId="1" fillId="0" borderId="9" xfId="0" applyNumberFormat="1" applyFont="1" applyBorder="1" applyAlignment="1">
      <alignment horizontal="right"/>
    </xf>
    <xf numFmtId="9" fontId="7" fillId="0" borderId="7" xfId="4" applyFont="1" applyFill="1" applyBorder="1" applyAlignment="1">
      <alignment horizontal="right"/>
    </xf>
    <xf numFmtId="183" fontId="1" fillId="0" borderId="0" xfId="0" applyNumberFormat="1" applyFont="1" applyAlignment="1">
      <alignment horizontal="right"/>
    </xf>
    <xf numFmtId="1" fontId="16"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left" indent="1"/>
    </xf>
    <xf numFmtId="9" fontId="1" fillId="0" borderId="0" xfId="0" applyNumberFormat="1" applyFont="1" applyAlignment="1">
      <alignment horizontal="right"/>
    </xf>
    <xf numFmtId="9" fontId="1" fillId="0" borderId="0" xfId="0" applyNumberFormat="1" applyFont="1" applyFill="1" applyAlignment="1">
      <alignment horizontal="right"/>
    </xf>
    <xf numFmtId="1" fontId="1" fillId="0" borderId="0" xfId="0" applyNumberFormat="1" applyFont="1" applyFill="1" applyAlignment="1"/>
    <xf numFmtId="0" fontId="1" fillId="0" borderId="7" xfId="0" applyFont="1" applyBorder="1" applyAlignment="1">
      <alignment horizontal="left"/>
    </xf>
    <xf numFmtId="1" fontId="1" fillId="0" borderId="7" xfId="0" applyNumberFormat="1" applyFont="1" applyBorder="1" applyAlignment="1">
      <alignment horizontal="right"/>
    </xf>
    <xf numFmtId="1" fontId="1" fillId="0" borderId="0" xfId="0" applyNumberFormat="1" applyFont="1" applyAlignment="1"/>
    <xf numFmtId="1" fontId="1" fillId="0" borderId="9" xfId="0" applyNumberFormat="1" applyFont="1" applyBorder="1" applyAlignment="1"/>
    <xf numFmtId="1" fontId="7" fillId="0" borderId="7" xfId="0" applyNumberFormat="1" applyFont="1" applyFill="1" applyBorder="1" applyAlignment="1"/>
    <xf numFmtId="9" fontId="1" fillId="0" borderId="0" xfId="0" applyNumberFormat="1" applyFont="1" applyAlignment="1"/>
    <xf numFmtId="9" fontId="1" fillId="0" borderId="0" xfId="0" applyNumberFormat="1" applyFont="1" applyFill="1" applyAlignment="1"/>
    <xf numFmtId="0" fontId="1" fillId="0" borderId="0" xfId="0" applyNumberFormat="1" applyFont="1" applyAlignment="1"/>
    <xf numFmtId="0" fontId="1" fillId="0" borderId="0" xfId="0" applyNumberFormat="1" applyFont="1" applyFill="1" applyAlignment="1"/>
    <xf numFmtId="183" fontId="1" fillId="0" borderId="9" xfId="0" applyNumberFormat="1" applyFont="1" applyBorder="1"/>
    <xf numFmtId="183" fontId="7" fillId="0" borderId="7" xfId="0" applyNumberFormat="1" applyFont="1" applyFill="1" applyBorder="1"/>
    <xf numFmtId="0" fontId="7" fillId="0" borderId="8" xfId="0" applyFont="1" applyBorder="1"/>
    <xf numFmtId="0" fontId="1" fillId="0" borderId="7" xfId="0" applyFont="1" applyBorder="1" applyAlignment="1">
      <alignment horizontal="right"/>
    </xf>
    <xf numFmtId="1" fontId="7" fillId="0" borderId="18" xfId="0" applyNumberFormat="1" applyFont="1" applyFill="1" applyBorder="1" applyAlignment="1">
      <alignment horizontal="right"/>
    </xf>
    <xf numFmtId="1" fontId="7" fillId="0" borderId="7" xfId="0" applyNumberFormat="1" applyFont="1" applyBorder="1" applyAlignment="1">
      <alignment horizontal="right"/>
    </xf>
    <xf numFmtId="0" fontId="1" fillId="0" borderId="0" xfId="0" applyFont="1" applyFill="1" applyAlignment="1">
      <alignment horizontal="right"/>
    </xf>
    <xf numFmtId="0" fontId="1" fillId="0" borderId="0" xfId="0" applyNumberFormat="1" applyFont="1" applyAlignment="1">
      <alignment horizontal="right"/>
    </xf>
    <xf numFmtId="0" fontId="1" fillId="0" borderId="0" xfId="0" applyNumberFormat="1" applyFont="1" applyFill="1" applyAlignment="1">
      <alignment horizontal="right"/>
    </xf>
    <xf numFmtId="183" fontId="7" fillId="0" borderId="7" xfId="0" applyNumberFormat="1" applyFont="1" applyFill="1" applyBorder="1" applyAlignment="1">
      <alignment horizontal="right"/>
    </xf>
    <xf numFmtId="183" fontId="1" fillId="0" borderId="0" xfId="0" applyNumberFormat="1" applyFont="1" applyFill="1" applyAlignment="1">
      <alignment horizontal="right"/>
    </xf>
    <xf numFmtId="0" fontId="7" fillId="0" borderId="7" xfId="0" applyFont="1" applyFill="1" applyBorder="1"/>
    <xf numFmtId="0" fontId="1" fillId="0" borderId="8" xfId="0" applyFont="1" applyBorder="1" applyAlignment="1">
      <alignment horizontal="left"/>
    </xf>
    <xf numFmtId="1" fontId="1" fillId="0" borderId="8" xfId="0" applyNumberFormat="1" applyFont="1" applyBorder="1" applyAlignment="1">
      <alignment horizontal="right"/>
    </xf>
    <xf numFmtId="0" fontId="1" fillId="0" borderId="18" xfId="0" applyFont="1" applyBorder="1" applyAlignment="1">
      <alignment horizontal="left"/>
    </xf>
    <xf numFmtId="1" fontId="1" fillId="0" borderId="18" xfId="0" applyNumberFormat="1" applyFont="1" applyBorder="1" applyAlignment="1">
      <alignment horizontal="right"/>
    </xf>
    <xf numFmtId="0" fontId="7" fillId="0" borderId="7" xfId="0" applyFont="1" applyFill="1" applyBorder="1" applyAlignment="1"/>
    <xf numFmtId="183" fontId="1" fillId="0" borderId="9" xfId="0" applyNumberFormat="1" applyFont="1" applyFill="1" applyBorder="1" applyAlignment="1">
      <alignment horizontal="right"/>
    </xf>
    <xf numFmtId="1" fontId="1" fillId="0" borderId="0" xfId="0" applyNumberFormat="1" applyFont="1" applyBorder="1" applyAlignment="1"/>
    <xf numFmtId="1" fontId="7" fillId="0" borderId="0" xfId="0" applyNumberFormat="1" applyFont="1" applyFill="1" applyBorder="1" applyAlignment="1"/>
    <xf numFmtId="183" fontId="1" fillId="0" borderId="0" xfId="0" applyNumberFormat="1" applyFont="1" applyBorder="1" applyAlignment="1">
      <alignment horizontal="right"/>
    </xf>
    <xf numFmtId="183" fontId="7" fillId="0" borderId="0" xfId="0" applyNumberFormat="1" applyFont="1" applyFill="1" applyBorder="1" applyAlignment="1">
      <alignment horizontal="right"/>
    </xf>
    <xf numFmtId="1" fontId="1" fillId="0" borderId="0" xfId="0" applyNumberFormat="1" applyFont="1" applyBorder="1" applyAlignment="1">
      <alignment horizontal="right"/>
    </xf>
    <xf numFmtId="1" fontId="7" fillId="0" borderId="0" xfId="0" applyNumberFormat="1" applyFont="1" applyFill="1" applyBorder="1" applyAlignment="1">
      <alignment horizontal="right"/>
    </xf>
    <xf numFmtId="183" fontId="1" fillId="0" borderId="0" xfId="0" applyNumberFormat="1" applyFont="1" applyFill="1" applyBorder="1" applyAlignment="1">
      <alignment horizontal="right"/>
    </xf>
    <xf numFmtId="1" fontId="1" fillId="0" borderId="9" xfId="0" applyNumberFormat="1" applyFont="1" applyFill="1" applyBorder="1" applyAlignment="1">
      <alignment horizontal="right"/>
    </xf>
    <xf numFmtId="1" fontId="17" fillId="0" borderId="0" xfId="0" applyNumberFormat="1" applyFont="1" applyFill="1" applyAlignment="1">
      <alignment horizontal="right"/>
    </xf>
    <xf numFmtId="183" fontId="1" fillId="0" borderId="9" xfId="0" applyNumberFormat="1" applyFont="1" applyBorder="1" applyAlignment="1"/>
    <xf numFmtId="183" fontId="1" fillId="0" borderId="0" xfId="0" applyNumberFormat="1" applyFont="1" applyBorder="1" applyAlignment="1"/>
    <xf numFmtId="183" fontId="1" fillId="0" borderId="0" xfId="0" applyNumberFormat="1" applyFont="1" applyAlignment="1">
      <alignment horizontal="center"/>
    </xf>
    <xf numFmtId="1" fontId="1" fillId="0" borderId="0" xfId="0" applyNumberFormat="1" applyFont="1" applyAlignment="1">
      <alignment horizontal="left"/>
    </xf>
    <xf numFmtId="9" fontId="7" fillId="0" borderId="7" xfId="4" applyFont="1" applyFill="1" applyBorder="1" applyAlignment="1"/>
    <xf numFmtId="9" fontId="7" fillId="0" borderId="7" xfId="0" applyNumberFormat="1" applyFont="1" applyFill="1" applyBorder="1" applyAlignment="1">
      <alignment horizontal="right"/>
    </xf>
    <xf numFmtId="183" fontId="1" fillId="0" borderId="0" xfId="0" applyNumberFormat="1" applyFont="1"/>
    <xf numFmtId="9" fontId="7" fillId="0" borderId="0" xfId="4" applyFont="1" applyFill="1" applyBorder="1" applyAlignment="1"/>
    <xf numFmtId="9" fontId="7" fillId="0" borderId="0" xfId="0" applyNumberFormat="1" applyFont="1" applyFill="1" applyBorder="1" applyAlignment="1">
      <alignment horizontal="right"/>
    </xf>
    <xf numFmtId="183" fontId="1" fillId="0" borderId="0" xfId="0" applyNumberFormat="1" applyFont="1" applyBorder="1"/>
    <xf numFmtId="183" fontId="7" fillId="0" borderId="0" xfId="0" applyNumberFormat="1" applyFont="1" applyFill="1" applyBorder="1"/>
    <xf numFmtId="0" fontId="1" fillId="0" borderId="42" xfId="0" applyFont="1" applyBorder="1"/>
    <xf numFmtId="0" fontId="1" fillId="0" borderId="43" xfId="0" applyFont="1" applyBorder="1"/>
    <xf numFmtId="0" fontId="2" fillId="8" borderId="26" xfId="0" applyFont="1" applyFill="1" applyBorder="1"/>
    <xf numFmtId="0" fontId="2" fillId="8" borderId="27" xfId="0" applyFont="1" applyFill="1" applyBorder="1"/>
    <xf numFmtId="0" fontId="2" fillId="8" borderId="27" xfId="0" applyFont="1" applyFill="1" applyBorder="1" applyAlignment="1">
      <alignment horizontal="left"/>
    </xf>
    <xf numFmtId="0" fontId="2" fillId="8" borderId="38" xfId="0" applyFont="1" applyFill="1" applyBorder="1"/>
    <xf numFmtId="0" fontId="1" fillId="0" borderId="27" xfId="0" applyFont="1" applyBorder="1" applyAlignment="1">
      <alignment horizontal="left" vertical="top"/>
    </xf>
    <xf numFmtId="0" fontId="2" fillId="8" borderId="44" xfId="0" applyFont="1" applyFill="1" applyBorder="1"/>
    <xf numFmtId="0" fontId="2" fillId="8" borderId="28" xfId="0" applyFont="1" applyFill="1" applyBorder="1"/>
    <xf numFmtId="0" fontId="2" fillId="8" borderId="30" xfId="0" applyFont="1" applyFill="1" applyBorder="1" applyAlignment="1">
      <alignment horizontal="center"/>
    </xf>
    <xf numFmtId="0" fontId="2" fillId="8" borderId="38" xfId="0" applyFont="1" applyFill="1" applyBorder="1" applyAlignment="1">
      <alignment horizontal="center"/>
    </xf>
    <xf numFmtId="9" fontId="1" fillId="0" borderId="31" xfId="0" applyNumberFormat="1" applyFont="1" applyBorder="1" applyAlignment="1">
      <alignment horizontal="center"/>
    </xf>
    <xf numFmtId="9" fontId="7" fillId="13" borderId="31" xfId="0" applyNumberFormat="1" applyFont="1" applyFill="1" applyBorder="1" applyAlignment="1">
      <alignment horizontal="center"/>
    </xf>
    <xf numFmtId="9" fontId="7" fillId="0" borderId="41" xfId="0" applyNumberFormat="1" applyFont="1" applyBorder="1" applyAlignment="1">
      <alignment horizontal="center"/>
    </xf>
    <xf numFmtId="0" fontId="1" fillId="0" borderId="0" xfId="0" applyFont="1" applyAlignment="1">
      <alignment horizontal="left" wrapText="1"/>
    </xf>
    <xf numFmtId="0" fontId="1" fillId="0" borderId="0" xfId="0" applyFont="1" applyAlignment="1"/>
    <xf numFmtId="1" fontId="7" fillId="0" borderId="7" xfId="0" applyNumberFormat="1" applyFont="1" applyBorder="1" applyAlignment="1"/>
    <xf numFmtId="1" fontId="1" fillId="0" borderId="18" xfId="0" applyNumberFormat="1" applyFont="1" applyBorder="1" applyAlignment="1"/>
    <xf numFmtId="183" fontId="1" fillId="0" borderId="0" xfId="0" applyNumberFormat="1" applyFont="1" applyAlignment="1"/>
    <xf numFmtId="9" fontId="7" fillId="0" borderId="7" xfId="4" applyFont="1" applyBorder="1" applyAlignment="1"/>
    <xf numFmtId="9" fontId="1" fillId="0" borderId="9" xfId="4" applyFont="1" applyBorder="1" applyAlignment="1"/>
    <xf numFmtId="9" fontId="1" fillId="0" borderId="18" xfId="4" applyFont="1" applyBorder="1" applyAlignment="1"/>
    <xf numFmtId="0" fontId="7" fillId="0" borderId="0" xfId="0" applyFont="1" applyBorder="1" applyAlignment="1">
      <alignment horizontal="right"/>
    </xf>
    <xf numFmtId="0" fontId="1" fillId="0" borderId="0" xfId="0" applyFont="1" applyFill="1" applyAlignment="1">
      <alignment horizontal="left" vertical="top" wrapText="1"/>
    </xf>
    <xf numFmtId="1" fontId="1" fillId="0" borderId="8" xfId="0" applyNumberFormat="1" applyFont="1" applyBorder="1"/>
    <xf numFmtId="1" fontId="1" fillId="0" borderId="9" xfId="0" applyNumberFormat="1" applyFont="1" applyBorder="1"/>
    <xf numFmtId="0" fontId="2" fillId="14" borderId="0" xfId="0" applyFont="1" applyFill="1" applyAlignment="1"/>
    <xf numFmtId="1" fontId="1" fillId="0" borderId="0" xfId="0" applyNumberFormat="1" applyFont="1"/>
    <xf numFmtId="9" fontId="1" fillId="0" borderId="0" xfId="0" applyNumberFormat="1" applyFont="1" applyBorder="1" applyAlignment="1">
      <alignment horizontal="right"/>
    </xf>
    <xf numFmtId="9" fontId="1" fillId="0" borderId="14" xfId="0" applyNumberFormat="1" applyFont="1" applyBorder="1" applyAlignment="1">
      <alignment horizontal="right"/>
    </xf>
    <xf numFmtId="0" fontId="1" fillId="0" borderId="13" xfId="0" applyFont="1" applyFill="1" applyBorder="1" applyAlignment="1">
      <alignment horizontal="left"/>
    </xf>
    <xf numFmtId="9" fontId="1" fillId="0" borderId="0" xfId="0" applyNumberFormat="1" applyFont="1" applyFill="1" applyBorder="1" applyAlignment="1">
      <alignment horizontal="right"/>
    </xf>
    <xf numFmtId="9" fontId="1" fillId="0" borderId="13" xfId="0" applyNumberFormat="1" applyFont="1" applyFill="1" applyBorder="1" applyAlignment="1">
      <alignment horizontal="right"/>
    </xf>
    <xf numFmtId="0" fontId="1" fillId="0" borderId="13" xfId="0" applyFont="1" applyBorder="1" applyAlignment="1">
      <alignment horizontal="left"/>
    </xf>
    <xf numFmtId="9" fontId="1" fillId="0" borderId="0" xfId="0" applyNumberFormat="1" applyFont="1" applyBorder="1" applyAlignment="1"/>
    <xf numFmtId="9" fontId="1" fillId="0" borderId="13" xfId="0" applyNumberFormat="1" applyFont="1" applyBorder="1" applyAlignment="1"/>
    <xf numFmtId="0" fontId="1" fillId="0" borderId="15" xfId="0" applyFont="1" applyBorder="1" applyAlignment="1">
      <alignment horizontal="left"/>
    </xf>
    <xf numFmtId="9" fontId="1" fillId="0" borderId="16" xfId="0" applyNumberFormat="1" applyFont="1" applyBorder="1" applyAlignment="1"/>
    <xf numFmtId="9" fontId="1" fillId="0" borderId="16" xfId="0" applyNumberFormat="1" applyFont="1" applyBorder="1" applyAlignment="1">
      <alignment horizontal="right"/>
    </xf>
    <xf numFmtId="9" fontId="1" fillId="0" borderId="17" xfId="0" applyNumberFormat="1" applyFont="1" applyBorder="1" applyAlignment="1">
      <alignment horizontal="right"/>
    </xf>
    <xf numFmtId="9" fontId="1" fillId="0" borderId="15" xfId="0" applyNumberFormat="1" applyFont="1" applyBorder="1" applyAlignment="1"/>
    <xf numFmtId="1" fontId="1" fillId="0" borderId="18" xfId="0" applyNumberFormat="1" applyFont="1" applyBorder="1" applyAlignment="1">
      <alignment horizontal="center"/>
    </xf>
    <xf numFmtId="1" fontId="7" fillId="0" borderId="7" xfId="0" applyNumberFormat="1" applyFont="1" applyBorder="1" applyAlignment="1">
      <alignment horizontal="center"/>
    </xf>
    <xf numFmtId="9" fontId="1" fillId="0" borderId="18" xfId="4" applyFont="1" applyBorder="1" applyAlignment="1">
      <alignment horizontal="center"/>
    </xf>
    <xf numFmtId="9" fontId="7" fillId="0" borderId="7" xfId="4" applyFont="1" applyBorder="1" applyAlignment="1">
      <alignment horizontal="center"/>
    </xf>
    <xf numFmtId="0" fontId="9" fillId="0" borderId="0" xfId="0" applyFont="1"/>
    <xf numFmtId="9" fontId="1" fillId="0" borderId="35" xfId="4" applyFont="1" applyBorder="1" applyAlignment="1">
      <alignment horizontal="center"/>
    </xf>
    <xf numFmtId="0" fontId="1" fillId="0" borderId="45" xfId="0" applyFont="1" applyBorder="1"/>
    <xf numFmtId="0" fontId="7" fillId="0" borderId="0" xfId="0" applyFont="1" applyBorder="1" applyAlignment="1">
      <alignment horizontal="left"/>
    </xf>
    <xf numFmtId="0" fontId="2" fillId="15" borderId="10"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1" fillId="0" borderId="46" xfId="0" applyFont="1" applyBorder="1"/>
    <xf numFmtId="0" fontId="1" fillId="0" borderId="9" xfId="0" applyFont="1" applyFill="1" applyBorder="1"/>
    <xf numFmtId="0" fontId="7" fillId="0" borderId="19" xfId="0" applyFont="1" applyFill="1" applyBorder="1" applyAlignment="1">
      <alignment horizontal="left"/>
    </xf>
    <xf numFmtId="9" fontId="1" fillId="0" borderId="9" xfId="0" applyNumberFormat="1" applyFont="1" applyBorder="1" applyAlignment="1"/>
    <xf numFmtId="9" fontId="7" fillId="0" borderId="7" xfId="0" applyNumberFormat="1" applyFont="1" applyFill="1" applyBorder="1" applyAlignment="1"/>
    <xf numFmtId="0" fontId="9" fillId="0" borderId="0" xfId="0" applyFont="1" applyFill="1"/>
    <xf numFmtId="0" fontId="1" fillId="0" borderId="9" xfId="0" applyNumberFormat="1" applyFont="1" applyBorder="1" applyAlignment="1"/>
    <xf numFmtId="0" fontId="7" fillId="0" borderId="7" xfId="0" applyNumberFormat="1" applyFont="1" applyFill="1" applyBorder="1" applyAlignment="1"/>
    <xf numFmtId="0" fontId="1" fillId="0" borderId="9" xfId="0" applyNumberFormat="1" applyFont="1" applyBorder="1" applyAlignment="1">
      <alignment horizontal="right"/>
    </xf>
    <xf numFmtId="0" fontId="7" fillId="0" borderId="7" xfId="0" applyNumberFormat="1" applyFont="1" applyFill="1" applyBorder="1" applyAlignment="1">
      <alignment horizontal="right"/>
    </xf>
    <xf numFmtId="0" fontId="9" fillId="0" borderId="7" xfId="0" applyFont="1" applyFill="1" applyBorder="1"/>
    <xf numFmtId="0" fontId="9" fillId="0" borderId="7" xfId="0" applyFont="1" applyFill="1" applyBorder="1" applyAlignment="1"/>
    <xf numFmtId="1" fontId="1" fillId="0" borderId="8" xfId="0" applyNumberFormat="1" applyFont="1" applyBorder="1" applyAlignment="1"/>
    <xf numFmtId="183" fontId="1" fillId="0" borderId="8" xfId="4" applyNumberFormat="1" applyFont="1" applyBorder="1" applyAlignment="1"/>
    <xf numFmtId="183" fontId="1" fillId="0" borderId="18" xfId="4" applyNumberFormat="1" applyFont="1" applyBorder="1" applyAlignment="1"/>
    <xf numFmtId="183" fontId="7" fillId="0" borderId="7" xfId="4" applyNumberFormat="1" applyFont="1" applyBorder="1" applyAlignment="1"/>
    <xf numFmtId="0" fontId="9" fillId="0" borderId="19" xfId="0" applyFont="1" applyFill="1" applyBorder="1"/>
    <xf numFmtId="0" fontId="1" fillId="0" borderId="47" xfId="0" applyFont="1" applyBorder="1" applyAlignment="1">
      <alignment horizontal="left"/>
    </xf>
    <xf numFmtId="0" fontId="1" fillId="0" borderId="37" xfId="0" applyFont="1" applyBorder="1" applyAlignment="1">
      <alignment horizontal="left"/>
    </xf>
    <xf numFmtId="183" fontId="7" fillId="0" borderId="7" xfId="4" applyNumberFormat="1" applyFont="1" applyBorder="1" applyAlignment="1">
      <alignment horizontal="right"/>
    </xf>
    <xf numFmtId="0" fontId="9" fillId="0" borderId="22" xfId="0" applyFont="1" applyFill="1" applyBorder="1" applyAlignment="1"/>
    <xf numFmtId="1" fontId="1" fillId="0" borderId="48" xfId="0" applyNumberFormat="1" applyFont="1" applyBorder="1" applyAlignment="1"/>
    <xf numFmtId="1" fontId="1" fillId="0" borderId="36" xfId="0" applyNumberFormat="1" applyFont="1" applyBorder="1" applyAlignment="1"/>
    <xf numFmtId="1" fontId="1" fillId="0" borderId="49" xfId="0" applyNumberFormat="1" applyFont="1" applyBorder="1" applyAlignment="1"/>
    <xf numFmtId="1" fontId="7" fillId="0" borderId="22" xfId="0" applyNumberFormat="1" applyFont="1" applyBorder="1" applyAlignment="1"/>
    <xf numFmtId="1" fontId="0" fillId="0" borderId="0" xfId="0" applyNumberFormat="1"/>
    <xf numFmtId="183" fontId="9" fillId="0" borderId="7" xfId="4" applyNumberFormat="1" applyFont="1" applyFill="1" applyBorder="1" applyAlignment="1"/>
    <xf numFmtId="1" fontId="9" fillId="0" borderId="7" xfId="0" applyNumberFormat="1" applyFont="1" applyFill="1" applyBorder="1" applyAlignment="1"/>
    <xf numFmtId="0" fontId="16" fillId="0" borderId="0" xfId="0" applyFont="1" applyAlignment="1">
      <alignment horizontal="left"/>
    </xf>
    <xf numFmtId="183" fontId="3" fillId="0" borderId="9" xfId="0" applyNumberFormat="1" applyFont="1" applyBorder="1" applyAlignment="1">
      <alignment horizontal="right"/>
    </xf>
    <xf numFmtId="183" fontId="9" fillId="0" borderId="7" xfId="0" applyNumberFormat="1" applyFont="1" applyFill="1" applyBorder="1" applyAlignment="1">
      <alignment horizontal="right"/>
    </xf>
    <xf numFmtId="1" fontId="18" fillId="0" borderId="0" xfId="0" applyNumberFormat="1" applyFont="1" applyAlignment="1">
      <alignment horizontal="right"/>
    </xf>
    <xf numFmtId="0" fontId="19" fillId="0" borderId="0" xfId="0" applyFont="1"/>
    <xf numFmtId="0" fontId="9" fillId="10" borderId="7" xfId="0" applyFont="1" applyFill="1" applyBorder="1" applyAlignment="1">
      <alignment horizontal="center"/>
    </xf>
    <xf numFmtId="0" fontId="9" fillId="10" borderId="7" xfId="0" applyFont="1" applyFill="1" applyBorder="1" applyAlignment="1">
      <alignment horizontal="right"/>
    </xf>
    <xf numFmtId="0" fontId="2" fillId="15" borderId="10" xfId="0" applyFont="1" applyFill="1" applyBorder="1" applyAlignment="1">
      <alignment horizontal="center" vertical="center"/>
    </xf>
    <xf numFmtId="0" fontId="2" fillId="15" borderId="11" xfId="0" applyFont="1" applyFill="1" applyBorder="1" applyAlignment="1">
      <alignment horizontal="center" vertical="center"/>
    </xf>
    <xf numFmtId="0" fontId="2" fillId="15" borderId="12" xfId="0" applyFont="1" applyFill="1" applyBorder="1" applyAlignment="1">
      <alignment horizontal="center" vertical="center"/>
    </xf>
    <xf numFmtId="0" fontId="20" fillId="0" borderId="0" xfId="0" applyFont="1"/>
    <xf numFmtId="0" fontId="9" fillId="0" borderId="7" xfId="0" applyFont="1" applyFill="1" applyBorder="1" applyAlignment="1">
      <alignment vertical="center"/>
    </xf>
    <xf numFmtId="3" fontId="1" fillId="0" borderId="8" xfId="0" applyNumberFormat="1" applyFont="1" applyBorder="1" applyAlignment="1"/>
    <xf numFmtId="3" fontId="1" fillId="0" borderId="9" xfId="0" applyNumberFormat="1" applyFont="1" applyBorder="1" applyAlignment="1"/>
    <xf numFmtId="0" fontId="7" fillId="0" borderId="7" xfId="0" applyFont="1" applyBorder="1" applyAlignment="1">
      <alignment horizontal="left" wrapText="1"/>
    </xf>
    <xf numFmtId="3" fontId="7" fillId="0" borderId="7" xfId="0" applyNumberFormat="1" applyFont="1" applyBorder="1" applyAlignment="1">
      <alignment wrapText="1"/>
    </xf>
    <xf numFmtId="3" fontId="7" fillId="0" borderId="7" xfId="0" applyNumberFormat="1" applyFont="1" applyBorder="1" applyAlignment="1"/>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9" fontId="1" fillId="0" borderId="8" xfId="4" applyFont="1" applyBorder="1" applyAlignment="1">
      <alignment horizontal="center"/>
    </xf>
    <xf numFmtId="9" fontId="7" fillId="0" borderId="7" xfId="4" applyFont="1" applyBorder="1" applyAlignment="1">
      <alignment horizontal="center" wrapText="1"/>
    </xf>
    <xf numFmtId="0" fontId="2" fillId="2" borderId="52" xfId="0" applyFont="1" applyFill="1" applyBorder="1" applyAlignment="1">
      <alignment horizontal="center" vertical="center"/>
    </xf>
    <xf numFmtId="0" fontId="1" fillId="0" borderId="53" xfId="0" applyFont="1" applyBorder="1"/>
    <xf numFmtId="0" fontId="1" fillId="0" borderId="54" xfId="0" applyFont="1" applyBorder="1"/>
    <xf numFmtId="0" fontId="21" fillId="0" borderId="0" xfId="0" applyFont="1"/>
    <xf numFmtId="0" fontId="22" fillId="0" borderId="0" xfId="0" applyFont="1"/>
    <xf numFmtId="0" fontId="0" fillId="16" borderId="0" xfId="0" applyFill="1"/>
    <xf numFmtId="0" fontId="23" fillId="2" borderId="0" xfId="0" applyFont="1" applyFill="1" applyAlignment="1">
      <alignment horizontal="center"/>
    </xf>
    <xf numFmtId="0" fontId="0" fillId="3" borderId="0" xfId="0" applyFill="1" applyBorder="1" applyAlignment="1"/>
    <xf numFmtId="0" fontId="0" fillId="2" borderId="0" xfId="0" applyFill="1" applyAlignment="1"/>
    <xf numFmtId="0" fontId="0" fillId="17" borderId="0" xfId="0" applyFill="1" applyAlignment="1">
      <alignment horizontal="center"/>
    </xf>
    <xf numFmtId="0" fontId="0" fillId="3" borderId="0" xfId="0" applyFill="1" applyBorder="1" applyAlignment="1">
      <alignment horizontal="center"/>
    </xf>
    <xf numFmtId="0" fontId="0" fillId="18" borderId="0" xfId="0" applyFill="1" applyAlignment="1">
      <alignment horizontal="center"/>
    </xf>
    <xf numFmtId="0" fontId="0" fillId="19" borderId="0" xfId="0" applyFill="1" applyAlignment="1">
      <alignment horizontal="center"/>
    </xf>
    <xf numFmtId="0" fontId="0" fillId="20" borderId="0" xfId="0" applyFill="1" applyAlignment="1">
      <alignment horizontal="center"/>
    </xf>
    <xf numFmtId="0" fontId="0" fillId="21" borderId="0" xfId="0" applyFill="1" applyAlignment="1">
      <alignment horizontal="center"/>
    </xf>
    <xf numFmtId="0" fontId="0" fillId="22" borderId="0" xfId="0" applyFill="1" applyAlignment="1">
      <alignment horizontal="center"/>
    </xf>
    <xf numFmtId="0" fontId="0" fillId="23" borderId="0" xfId="0" applyFill="1" applyAlignment="1">
      <alignment horizontal="center"/>
    </xf>
    <xf numFmtId="0" fontId="0" fillId="24" borderId="0" xfId="0" applyFill="1" applyAlignment="1">
      <alignment horizontal="center"/>
    </xf>
    <xf numFmtId="0" fontId="0" fillId="25" borderId="0" xfId="0" applyFill="1" applyAlignment="1">
      <alignment horizontal="center"/>
    </xf>
    <xf numFmtId="0" fontId="0" fillId="26" borderId="0" xfId="0" applyFill="1" applyAlignment="1">
      <alignment horizontal="center"/>
    </xf>
    <xf numFmtId="0" fontId="0" fillId="27" borderId="0" xfId="0" applyFill="1" applyAlignment="1">
      <alignment horizontal="center"/>
    </xf>
    <xf numFmtId="0" fontId="0" fillId="28" borderId="0" xfId="0" applyFill="1" applyAlignment="1">
      <alignment horizontal="center"/>
    </xf>
    <xf numFmtId="0" fontId="0" fillId="29" borderId="0" xfId="0" applyFill="1" applyAlignment="1"/>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dxfs count="2">
    <dxf>
      <font>
        <color rgb="FF008000"/>
      </font>
    </dxf>
    <dxf>
      <fill>
        <patternFill patternType="solid">
          <bgColor rgb="FF008000"/>
        </patternFill>
      </fill>
    </dxf>
  </dxfs>
  <tableStyles count="2" defaultTableStyle="TableStyleMedium2" defaultPivotStyle="PivotStyleMedium9">
    <tableStyle name="Estilo de Tabela Dinâmica 1" table="0" count="1">
      <tableStyleElement type="wholeTable" dxfId="0"/>
    </tableStyle>
    <tableStyle name="Estilo de Tabela Dinâmica 2" table="0" count="1">
      <tableStyleElement type="pageFieldLabels" dxfId="1"/>
    </tableStyle>
  </tableStyles>
  <colors>
    <mruColors>
      <color rgb="00008000"/>
      <color rgb="0000CC00"/>
      <color rgb="00006600"/>
      <color rgb="00FF00FF"/>
      <color rgb="0099FF66"/>
      <color rgb="0000FF00"/>
      <color rgb="00763A66"/>
      <color rgb="000066FF"/>
      <color rgb="0099CC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436757145391"/>
          <c:y val="0.169550597035605"/>
          <c:w val="0.848097247234193"/>
          <c:h val="0.466419625665185"/>
        </c:manualLayout>
      </c:layout>
      <c:barChart>
        <c:barDir val="col"/>
        <c:grouping val="stacked"/>
        <c:varyColors val="0"/>
        <c:ser>
          <c:idx val="5"/>
          <c:order val="0"/>
          <c:tx>
            <c:strRef>
              <c:f>resumo_servidores!$B$22</c:f>
              <c:strCache>
                <c:ptCount val="1"/>
                <c:pt idx="0">
                  <c:v>Téc. Adm.</c:v>
                </c:pt>
              </c:strCache>
            </c:strRef>
          </c:tx>
          <c:spPr>
            <a:solidFill>
              <a:srgbClr val="00B050"/>
            </a:solidFill>
          </c:spPr>
          <c:invertIfNegative val="0"/>
          <c:dLbls>
            <c:delete val="1"/>
          </c:dLbls>
          <c:cat>
            <c:numRef>
              <c:f>resumo_servidores!$C$16:$O$16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resumo_servidores!$C$22:$O$22</c:f>
              <c:numCache>
                <c:formatCode>#,##0</c:formatCode>
                <c:ptCount val="13"/>
                <c:pt idx="0">
                  <c:v>97</c:v>
                </c:pt>
                <c:pt idx="1">
                  <c:v>133</c:v>
                </c:pt>
                <c:pt idx="2">
                  <c:v>213</c:v>
                </c:pt>
                <c:pt idx="3">
                  <c:v>244</c:v>
                </c:pt>
                <c:pt idx="4">
                  <c:v>756</c:v>
                </c:pt>
                <c:pt idx="5">
                  <c:v>786</c:v>
                </c:pt>
                <c:pt idx="6">
                  <c:v>846</c:v>
                </c:pt>
                <c:pt idx="7">
                  <c:v>873</c:v>
                </c:pt>
                <c:pt idx="8">
                  <c:v>946</c:v>
                </c:pt>
                <c:pt idx="9">
                  <c:v>939</c:v>
                </c:pt>
                <c:pt idx="10">
                  <c:v>923</c:v>
                </c:pt>
                <c:pt idx="11">
                  <c:v>930</c:v>
                </c:pt>
                <c:pt idx="12">
                  <c:v>946</c:v>
                </c:pt>
              </c:numCache>
            </c:numRef>
          </c:val>
        </c:ser>
        <c:ser>
          <c:idx val="4"/>
          <c:order val="1"/>
          <c:tx>
            <c:strRef>
              <c:f>resumo_servidores!$B$20</c:f>
              <c:strCache>
                <c:ptCount val="1"/>
                <c:pt idx="0">
                  <c:v>Docente - Visitante</c:v>
                </c:pt>
              </c:strCache>
            </c:strRef>
          </c:tx>
          <c:invertIfNegative val="0"/>
          <c:dLbls>
            <c:delete val="1"/>
          </c:dLbls>
          <c:cat>
            <c:numRef>
              <c:f>resumo_servidores!$C$16:$O$16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resumo_servidores!$C$20:$O$20</c:f>
              <c:numCache>
                <c:formatCode>#,##0</c:formatCode>
                <c:ptCount val="13"/>
                <c:pt idx="0">
                  <c:v>0</c:v>
                </c:pt>
                <c:pt idx="1">
                  <c:v>1</c:v>
                </c:pt>
                <c:pt idx="2">
                  <c:v>0</c:v>
                </c:pt>
                <c:pt idx="3">
                  <c:v>1</c:v>
                </c:pt>
                <c:pt idx="4">
                  <c:v>3</c:v>
                </c:pt>
                <c:pt idx="5">
                  <c:v>1</c:v>
                </c:pt>
                <c:pt idx="6">
                  <c:v>1</c:v>
                </c:pt>
                <c:pt idx="7">
                  <c:v>0</c:v>
                </c:pt>
                <c:pt idx="8">
                  <c:v>0</c:v>
                </c:pt>
                <c:pt idx="9">
                  <c:v>11</c:v>
                </c:pt>
                <c:pt idx="10">
                  <c:v>21</c:v>
                </c:pt>
                <c:pt idx="11">
                  <c:v>11</c:v>
                </c:pt>
                <c:pt idx="12">
                  <c:v>21</c:v>
                </c:pt>
              </c:numCache>
            </c:numRef>
          </c:val>
        </c:ser>
        <c:ser>
          <c:idx val="1"/>
          <c:order val="2"/>
          <c:tx>
            <c:strRef>
              <c:f>resumo_servidores!$B$17</c:f>
              <c:strCache>
                <c:ptCount val="1"/>
                <c:pt idx="0">
                  <c:v>Docente - Efetivo</c:v>
                </c:pt>
              </c:strCache>
            </c:strRef>
          </c:tx>
          <c:spPr>
            <a:solidFill>
              <a:srgbClr val="92D050"/>
            </a:solidFill>
          </c:spPr>
          <c:invertIfNegative val="0"/>
          <c:dLbls>
            <c:delete val="1"/>
          </c:dLbls>
          <c:cat>
            <c:numRef>
              <c:f>resumo_servidores!$C$16:$O$16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resumo_servidores!$C$17:$O$17</c:f>
              <c:numCache>
                <c:formatCode>#,##0</c:formatCode>
                <c:ptCount val="13"/>
                <c:pt idx="0">
                  <c:v>190</c:v>
                </c:pt>
                <c:pt idx="1">
                  <c:v>189</c:v>
                </c:pt>
                <c:pt idx="2">
                  <c:v>285</c:v>
                </c:pt>
                <c:pt idx="3">
                  <c:v>326</c:v>
                </c:pt>
                <c:pt idx="4">
                  <c:v>365</c:v>
                </c:pt>
                <c:pt idx="5">
                  <c:v>377</c:v>
                </c:pt>
                <c:pt idx="6">
                  <c:v>373</c:v>
                </c:pt>
                <c:pt idx="7">
                  <c:v>449</c:v>
                </c:pt>
                <c:pt idx="8">
                  <c:v>486</c:v>
                </c:pt>
                <c:pt idx="9">
                  <c:v>552</c:v>
                </c:pt>
                <c:pt idx="10">
                  <c:v>560</c:v>
                </c:pt>
                <c:pt idx="11">
                  <c:v>583</c:v>
                </c:pt>
                <c:pt idx="12">
                  <c:v>606</c:v>
                </c:pt>
              </c:numCache>
            </c:numRef>
          </c:val>
        </c:ser>
        <c:ser>
          <c:idx val="2"/>
          <c:order val="3"/>
          <c:tx>
            <c:strRef>
              <c:f>resumo_servidores!$B$18</c:f>
              <c:strCache>
                <c:ptCount val="1"/>
                <c:pt idx="0">
                  <c:v>Docente - Substituto</c:v>
                </c:pt>
              </c:strCache>
            </c:strRef>
          </c:tx>
          <c:spPr>
            <a:solidFill>
              <a:schemeClr val="accent3">
                <a:lumMod val="20000"/>
                <a:lumOff val="80000"/>
              </a:schemeClr>
            </a:solidFill>
          </c:spPr>
          <c:invertIfNegative val="0"/>
          <c:dLbls>
            <c:delete val="1"/>
          </c:dLbls>
          <c:cat>
            <c:numRef>
              <c:f>resumo_servidores!$C$16:$O$16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resumo_servidores!$C$18:$O$18</c:f>
              <c:numCache>
                <c:formatCode>#,##0</c:formatCode>
                <c:ptCount val="13"/>
                <c:pt idx="0">
                  <c:v>76</c:v>
                </c:pt>
                <c:pt idx="1">
                  <c:v>52</c:v>
                </c:pt>
                <c:pt idx="2">
                  <c:v>12</c:v>
                </c:pt>
                <c:pt idx="3">
                  <c:v>11</c:v>
                </c:pt>
                <c:pt idx="4">
                  <c:v>15</c:v>
                </c:pt>
                <c:pt idx="5">
                  <c:v>13</c:v>
                </c:pt>
                <c:pt idx="6">
                  <c:v>15</c:v>
                </c:pt>
                <c:pt idx="7">
                  <c:v>37</c:v>
                </c:pt>
                <c:pt idx="8">
                  <c:v>32</c:v>
                </c:pt>
                <c:pt idx="9">
                  <c:v>20</c:v>
                </c:pt>
                <c:pt idx="10">
                  <c:v>40</c:v>
                </c:pt>
                <c:pt idx="11">
                  <c:v>59</c:v>
                </c:pt>
                <c:pt idx="12">
                  <c:v>52</c:v>
                </c:pt>
              </c:numCache>
            </c:numRef>
          </c:val>
        </c:ser>
        <c:ser>
          <c:idx val="3"/>
          <c:order val="4"/>
          <c:tx>
            <c:strRef>
              <c:f>resumo_servidores!$B$19</c:f>
              <c:strCache>
                <c:ptCount val="1"/>
                <c:pt idx="0">
                  <c:v>Docente - Temporário</c:v>
                </c:pt>
              </c:strCache>
            </c:strRef>
          </c:tx>
          <c:spPr>
            <a:solidFill>
              <a:schemeClr val="accent2"/>
            </a:solidFill>
          </c:spPr>
          <c:invertIfNegative val="0"/>
          <c:dLbls>
            <c:delete val="1"/>
          </c:dLbls>
          <c:cat>
            <c:numRef>
              <c:f>resumo_servidores!$C$16:$O$16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resumo_servidores!$C$19:$O$19</c:f>
              <c:numCache>
                <c:formatCode>#,##0</c:formatCode>
                <c:ptCount val="13"/>
                <c:pt idx="0">
                  <c:v>0</c:v>
                </c:pt>
                <c:pt idx="1">
                  <c:v>0</c:v>
                </c:pt>
                <c:pt idx="2">
                  <c:v>0</c:v>
                </c:pt>
                <c:pt idx="3">
                  <c:v>0</c:v>
                </c:pt>
                <c:pt idx="4">
                  <c:v>0</c:v>
                </c:pt>
                <c:pt idx="5">
                  <c:v>34</c:v>
                </c:pt>
                <c:pt idx="6">
                  <c:v>61</c:v>
                </c:pt>
                <c:pt idx="7">
                  <c:v>11</c:v>
                </c:pt>
                <c:pt idx="8">
                  <c:v>0</c:v>
                </c:pt>
                <c:pt idx="9">
                  <c:v>0</c:v>
                </c:pt>
                <c:pt idx="10">
                  <c:v>0</c:v>
                </c:pt>
                <c:pt idx="11">
                  <c:v>0</c:v>
                </c:pt>
                <c:pt idx="12">
                  <c:v>0</c:v>
                </c:pt>
              </c:numCache>
            </c:numRef>
          </c:val>
        </c:ser>
        <c:ser>
          <c:idx val="0"/>
          <c:order val="5"/>
          <c:tx>
            <c:strRef>
              <c:f>resumo_servidores!$B$21</c:f>
              <c:strCache>
                <c:ptCount val="1"/>
                <c:pt idx="0">
                  <c:v>Docente  Visitante - PVNS/CAPES </c:v>
                </c:pt>
              </c:strCache>
            </c:strRef>
          </c:tx>
          <c:invertIfNegative val="0"/>
          <c:dLbls>
            <c:delete val="1"/>
          </c:dLbls>
          <c:cat>
            <c:numRef>
              <c:f>resumo_servidores!$C$16:$O$16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resumo_servidores!$C$21:$O$21</c:f>
              <c:numCache>
                <c:formatCode>#,##0</c:formatCode>
                <c:ptCount val="13"/>
                <c:pt idx="0">
                  <c:v>0</c:v>
                </c:pt>
                <c:pt idx="1">
                  <c:v>0</c:v>
                </c:pt>
                <c:pt idx="2">
                  <c:v>0</c:v>
                </c:pt>
                <c:pt idx="3">
                  <c:v>0</c:v>
                </c:pt>
                <c:pt idx="4">
                  <c:v>3</c:v>
                </c:pt>
                <c:pt idx="5">
                  <c:v>3</c:v>
                </c:pt>
                <c:pt idx="6">
                  <c:v>7</c:v>
                </c:pt>
                <c:pt idx="7">
                  <c:v>7</c:v>
                </c:pt>
                <c:pt idx="8">
                  <c:v>5</c:v>
                </c:pt>
                <c:pt idx="9">
                  <c:v>4</c:v>
                </c:pt>
                <c:pt idx="10">
                  <c:v>1</c:v>
                </c:pt>
                <c:pt idx="11">
                  <c:v>1</c:v>
                </c:pt>
                <c:pt idx="12">
                  <c:v>0</c:v>
                </c:pt>
              </c:numCache>
            </c:numRef>
          </c:val>
        </c:ser>
        <c:ser>
          <c:idx val="6"/>
          <c:order val="6"/>
          <c:tx>
            <c:strRef>
              <c:f>resumo_servidores!$B$23</c:f>
              <c:strCache>
                <c:ptCount val="1"/>
                <c:pt idx="0">
                  <c:v>Total Geral</c:v>
                </c:pt>
              </c:strCache>
            </c:strRef>
          </c:tx>
          <c:spPr>
            <a:noFill/>
          </c:spPr>
          <c:invertIfNegative val="0"/>
          <c:dLbls>
            <c:delete val="1"/>
          </c:dLbls>
          <c:cat>
            <c:numRef>
              <c:f>resumo_servidores!$C$16:$O$16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resumo_servidores!$C$23:$O$23</c:f>
              <c:numCache>
                <c:formatCode>#,##0</c:formatCode>
                <c:ptCount val="13"/>
                <c:pt idx="0">
                  <c:v>363</c:v>
                </c:pt>
                <c:pt idx="1">
                  <c:v>375</c:v>
                </c:pt>
                <c:pt idx="2">
                  <c:v>510</c:v>
                </c:pt>
                <c:pt idx="3">
                  <c:v>582</c:v>
                </c:pt>
                <c:pt idx="4">
                  <c:v>1142</c:v>
                </c:pt>
                <c:pt idx="5">
                  <c:v>1214</c:v>
                </c:pt>
                <c:pt idx="6">
                  <c:v>1303</c:v>
                </c:pt>
                <c:pt idx="7">
                  <c:v>1377</c:v>
                </c:pt>
                <c:pt idx="8">
                  <c:v>1469</c:v>
                </c:pt>
                <c:pt idx="9">
                  <c:v>1526</c:v>
                </c:pt>
                <c:pt idx="10">
                  <c:v>1545</c:v>
                </c:pt>
                <c:pt idx="11">
                  <c:v>1584</c:v>
                </c:pt>
                <c:pt idx="12">
                  <c:v>1625</c:v>
                </c:pt>
              </c:numCache>
            </c:numRef>
          </c:val>
        </c:ser>
        <c:dLbls>
          <c:showLegendKey val="0"/>
          <c:showVal val="0"/>
          <c:showCatName val="0"/>
          <c:showSerName val="0"/>
          <c:showPercent val="0"/>
          <c:showBubbleSize val="0"/>
        </c:dLbls>
        <c:gapWidth val="90"/>
        <c:overlap val="100"/>
        <c:axId val="99927168"/>
        <c:axId val="99928704"/>
      </c:barChart>
      <c:catAx>
        <c:axId val="99927168"/>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rgbClr val="000000"/>
                </a:solidFill>
                <a:latin typeface="Verdana" panose="020B0604030504040204"/>
                <a:ea typeface="Verdana" panose="020B0604030504040204"/>
                <a:cs typeface="Verdana" panose="020B0604030504040204"/>
              </a:defRPr>
            </a:pPr>
          </a:p>
        </c:txPr>
        <c:crossAx val="99928704"/>
        <c:crosses val="autoZero"/>
        <c:auto val="1"/>
        <c:lblAlgn val="ctr"/>
        <c:lblOffset val="100"/>
        <c:noMultiLvlLbl val="0"/>
      </c:catAx>
      <c:valAx>
        <c:axId val="99928704"/>
        <c:scaling>
          <c:orientation val="minMax"/>
          <c:max val="1500"/>
          <c:min val="0"/>
        </c:scaling>
        <c:delete val="1"/>
        <c:axPos val="l"/>
        <c:numFmt formatCode="#,##0"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rgbClr val="000000"/>
                </a:solidFill>
                <a:latin typeface="Verdana" panose="020B0604030504040204"/>
                <a:ea typeface="Verdana" panose="020B0604030504040204"/>
                <a:cs typeface="Verdana" panose="020B0604030504040204"/>
              </a:defRPr>
            </a:pPr>
          </a:p>
        </c:txPr>
        <c:crossAx val="99927168"/>
        <c:crosses val="autoZero"/>
        <c:crossBetween val="between"/>
      </c:valAx>
      <c:dTable>
        <c:showHorzBorder val="1"/>
        <c:showVertBorder val="1"/>
        <c:showOutline val="1"/>
        <c:showKeys val="1"/>
        <c:txPr>
          <a:bodyPr rot="0" spcFirstLastPara="0" vertOverflow="ellipsis" vert="horz" wrap="square" anchor="ctr" anchorCtr="1"/>
          <a:lstStyle/>
          <a:p>
            <a:pPr>
              <a:defRPr lang="pt-BR" sz="9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9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'4_Qualificação_Tec. Adm _'!$C$18</c:f>
              <c:strCache>
                <c:ptCount val="1"/>
                <c:pt idx="0">
                  <c:v>ENSINO MEDIO/TÉCNICO</c:v>
                </c:pt>
              </c:strCache>
            </c:strRef>
          </c:tx>
          <c:spPr>
            <a:solidFill>
              <a:srgbClr val="FFC000"/>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_'!$C$19:$C$23</c:f>
              <c:numCache>
                <c:formatCode>0</c:formatCode>
                <c:ptCount val="5"/>
                <c:pt idx="0">
                  <c:v>5</c:v>
                </c:pt>
                <c:pt idx="1">
                  <c:v>1</c:v>
                </c:pt>
                <c:pt idx="2">
                  <c:v>18</c:v>
                </c:pt>
                <c:pt idx="3">
                  <c:v>65</c:v>
                </c:pt>
                <c:pt idx="4">
                  <c:v>0</c:v>
                </c:pt>
              </c:numCache>
            </c:numRef>
          </c:val>
        </c:ser>
        <c:ser>
          <c:idx val="1"/>
          <c:order val="1"/>
          <c:tx>
            <c:strRef>
              <c:f>'4_Qualificação_Tec. Adm _'!$D$18</c:f>
              <c:strCache>
                <c:ptCount val="1"/>
                <c:pt idx="0">
                  <c:v>GRADUACAO (NIVEL SUPERIOR COMPLETO)</c:v>
                </c:pt>
              </c:strCache>
            </c:strRef>
          </c:tx>
          <c:spPr>
            <a:solidFill>
              <a:schemeClr val="accent6"/>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_'!$D$19:$D$23</c:f>
              <c:numCache>
                <c:formatCode>0</c:formatCode>
                <c:ptCount val="5"/>
                <c:pt idx="0">
                  <c:v>1</c:v>
                </c:pt>
                <c:pt idx="1">
                  <c:v>3</c:v>
                </c:pt>
                <c:pt idx="2">
                  <c:v>12</c:v>
                </c:pt>
                <c:pt idx="3">
                  <c:v>164</c:v>
                </c:pt>
                <c:pt idx="4">
                  <c:v>65</c:v>
                </c:pt>
              </c:numCache>
            </c:numRef>
          </c:val>
        </c:ser>
        <c:ser>
          <c:idx val="2"/>
          <c:order val="2"/>
          <c:tx>
            <c:strRef>
              <c:f>'4_Qualificação_Tec. Adm _'!$E$18</c:f>
              <c:strCache>
                <c:ptCount val="1"/>
                <c:pt idx="0">
                  <c:v>ESPECIALIZACAO (NIVEL SUPERIOR)  </c:v>
                </c:pt>
              </c:strCache>
            </c:strRef>
          </c:tx>
          <c:spPr>
            <a:solidFill>
              <a:schemeClr val="accent3">
                <a:lumMod val="40000"/>
                <a:lumOff val="60000"/>
              </a:schemeClr>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_'!$E$19:$E$23</c:f>
              <c:numCache>
                <c:formatCode>0</c:formatCode>
                <c:ptCount val="5"/>
                <c:pt idx="0">
                  <c:v>0</c:v>
                </c:pt>
                <c:pt idx="1">
                  <c:v>3</c:v>
                </c:pt>
                <c:pt idx="2">
                  <c:v>10</c:v>
                </c:pt>
                <c:pt idx="3">
                  <c:v>241</c:v>
                </c:pt>
                <c:pt idx="4">
                  <c:v>141</c:v>
                </c:pt>
              </c:numCache>
            </c:numRef>
          </c:val>
        </c:ser>
        <c:ser>
          <c:idx val="3"/>
          <c:order val="3"/>
          <c:tx>
            <c:strRef>
              <c:f>'4_Qualificação_Tec. Adm _'!$F$18</c:f>
              <c:strCache>
                <c:ptCount val="1"/>
                <c:pt idx="0">
                  <c:v>MESTRADO</c:v>
                </c:pt>
              </c:strCache>
            </c:strRef>
          </c:tx>
          <c:spPr>
            <a:solidFill>
              <a:srgbClr val="00B050"/>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_'!$F$19:$F$23</c:f>
              <c:numCache>
                <c:formatCode>0</c:formatCode>
                <c:ptCount val="5"/>
                <c:pt idx="0">
                  <c:v>0</c:v>
                </c:pt>
                <c:pt idx="1">
                  <c:v>1</c:v>
                </c:pt>
                <c:pt idx="2">
                  <c:v>1</c:v>
                </c:pt>
                <c:pt idx="3">
                  <c:v>89</c:v>
                </c:pt>
                <c:pt idx="4">
                  <c:v>102</c:v>
                </c:pt>
              </c:numCache>
            </c:numRef>
          </c:val>
        </c:ser>
        <c:ser>
          <c:idx val="4"/>
          <c:order val="4"/>
          <c:tx>
            <c:strRef>
              <c:f>'4_Qualificação_Tec. Adm _'!$G$18</c:f>
              <c:strCache>
                <c:ptCount val="1"/>
                <c:pt idx="0">
                  <c:v>DOUTORADO                            </c:v>
                </c:pt>
              </c:strCache>
            </c:strRef>
          </c:tx>
          <c:spPr>
            <a:solidFill>
              <a:schemeClr val="tx1"/>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_'!$G$19:$G$23</c:f>
              <c:numCache>
                <c:formatCode>0</c:formatCode>
                <c:ptCount val="5"/>
                <c:pt idx="0">
                  <c:v>0</c:v>
                </c:pt>
                <c:pt idx="1">
                  <c:v>1</c:v>
                </c:pt>
                <c:pt idx="2">
                  <c:v>0</c:v>
                </c:pt>
                <c:pt idx="3">
                  <c:v>11</c:v>
                </c:pt>
                <c:pt idx="4">
                  <c:v>12</c:v>
                </c:pt>
              </c:numCache>
            </c:numRef>
          </c:val>
        </c:ser>
        <c:dLbls>
          <c:showLegendKey val="0"/>
          <c:showVal val="0"/>
          <c:showCatName val="0"/>
          <c:showSerName val="0"/>
          <c:showPercent val="0"/>
          <c:showBubbleSize val="0"/>
        </c:dLbls>
        <c:gapWidth val="30"/>
        <c:overlap val="100"/>
        <c:axId val="157490176"/>
        <c:axId val="157491968"/>
      </c:barChart>
      <c:catAx>
        <c:axId val="15749017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1968"/>
        <c:crosses val="autoZero"/>
        <c:auto val="1"/>
        <c:lblAlgn val="ctr"/>
        <c:lblOffset val="100"/>
        <c:noMultiLvlLbl val="0"/>
      </c:catAx>
      <c:valAx>
        <c:axId val="1574919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017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8476718188"/>
          <c:y val="0.0957325733056374"/>
          <c:w val="0.665932287431325"/>
          <c:h val="0.657477460332564"/>
        </c:manualLayout>
      </c:layout>
      <c:pieChart>
        <c:varyColors val="1"/>
        <c:ser>
          <c:idx val="0"/>
          <c:order val="0"/>
          <c:explosion val="0"/>
          <c:dPt>
            <c:idx val="0"/>
            <c:bubble3D val="0"/>
            <c:spPr>
              <a:solidFill>
                <a:srgbClr val="FFC000"/>
              </a:solidFill>
            </c:spPr>
          </c:dPt>
          <c:dPt>
            <c:idx val="1"/>
            <c:bubble3D val="0"/>
            <c:spPr>
              <a:solidFill>
                <a:schemeClr val="accent6"/>
              </a:solidFill>
            </c:spPr>
          </c:dPt>
          <c:dPt>
            <c:idx val="2"/>
            <c:bubble3D val="0"/>
            <c:spPr>
              <a:solidFill>
                <a:schemeClr val="accent3">
                  <a:lumMod val="40000"/>
                  <a:lumOff val="60000"/>
                </a:schemeClr>
              </a:solidFill>
            </c:spPr>
          </c:dPt>
          <c:dPt>
            <c:idx val="3"/>
            <c:bubble3D val="0"/>
            <c:spPr>
              <a:solidFill>
                <a:srgbClr val="00B050"/>
              </a:solidFill>
            </c:spPr>
          </c:dPt>
          <c:dPt>
            <c:idx val="4"/>
            <c:bubble3D val="0"/>
            <c:spPr>
              <a:solidFill>
                <a:schemeClr val="tx1"/>
              </a:solidFill>
            </c:spPr>
          </c:dPt>
          <c:dLbls>
            <c:dLbl>
              <c:idx val="0"/>
              <c:layout>
                <c:manualLayout>
                  <c:x val="0.0894338443840616"/>
                  <c:y val="-0.0833798796298499"/>
                </c:manualLayout>
              </c:layout>
              <c:numFmt formatCode="General" sourceLinked="1"/>
              <c:spPr>
                <a:noFill/>
                <a:ln>
                  <a:solidFill>
                    <a:schemeClr val="tx1"/>
                  </a:solidFill>
                </a:ln>
                <a:effectLst/>
              </c:spPr>
              <c:txPr>
                <a:bodyPr rot="0" spcFirstLastPara="0" vertOverflow="ellipsis" vert="horz" wrap="square" lIns="38100" tIns="19050" rIns="38100" bIns="19050" anchor="ctr" anchorCtr="1"/>
                <a:lstStyle/>
                <a:p>
                  <a:pPr>
                    <a:defRPr lang="pt-BR" sz="95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0256293798245749"/>
                  <c:y val="0.15804204747317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0395735424804183"/>
                  <c:y val="0.17829072987605"/>
                </c:manualLayout>
              </c:layout>
              <c:numFmt formatCode="General" sourceLinked="1"/>
              <c:spPr>
                <a:noFill/>
                <a:ln>
                  <a:solidFill>
                    <a:schemeClr val="tx1"/>
                  </a:solidFill>
                </a:ln>
                <a:effectLst/>
              </c:spPr>
              <c:txPr>
                <a:bodyPr rot="0" spcFirstLastPara="0" vertOverflow="ellipsis" vert="horz" wrap="square" lIns="38100" tIns="19050" rIns="38100" bIns="19050" anchor="ctr" anchorCtr="1"/>
                <a:lstStyle/>
                <a:p>
                  <a:pPr>
                    <a:defRPr lang="pt-BR" sz="95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0.245907650432585"/>
                  <c:y val="0.0331411526013236"/>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00338453757512049"/>
                  <c:y val="-0.070849013963889"/>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15:layout/>
                <c15:showLeaderLines val="1"/>
                <c15:leaderLines/>
              </c:ext>
            </c:extLst>
          </c:dLbls>
          <c:cat>
            <c:strRef>
              <c:f>'4_Qualificação_Tec. Adm _'!$C$32:$G$32</c:f>
              <c:strCache>
                <c:ptCount val="5"/>
                <c:pt idx="0">
                  <c:v>ENSINO MEDIO/TÉCNICO</c:v>
                </c:pt>
                <c:pt idx="1">
                  <c:v>GRADUACAO (NIVEL SUPERIOR COMPLETO)</c:v>
                </c:pt>
                <c:pt idx="2">
                  <c:v>ESPECIALIZACAO (NIVEL SUPERIOR) </c:v>
                </c:pt>
                <c:pt idx="3">
                  <c:v>MESTRADO</c:v>
                </c:pt>
                <c:pt idx="4">
                  <c:v>DOUTORADO                            </c:v>
                </c:pt>
              </c:strCache>
            </c:strRef>
          </c:cat>
          <c:val>
            <c:numRef>
              <c:f>'4_Qualificação_Tec. Adm _'!$C$38:$G$38</c:f>
              <c:numCache>
                <c:formatCode>0%</c:formatCode>
                <c:ptCount val="5"/>
                <c:pt idx="0">
                  <c:v>0.0940803382663848</c:v>
                </c:pt>
                <c:pt idx="1">
                  <c:v>0.258985200845666</c:v>
                </c:pt>
                <c:pt idx="2">
                  <c:v>0.417547568710359</c:v>
                </c:pt>
                <c:pt idx="3">
                  <c:v>0.204016913319239</c:v>
                </c:pt>
                <c:pt idx="4">
                  <c:v>0.025369978858351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ln w="9525" cap="flat" cmpd="sng" algn="ctr">
      <a:noFill/>
      <a:prstDash val="solid"/>
      <a:round/>
    </a:ln>
  </c:spPr>
  <c:txPr>
    <a:bodyPr/>
    <a:lstStyle/>
    <a:p>
      <a:pPr>
        <a:defRPr lang="pt-BR" sz="1000">
          <a:latin typeface="Tahoma" panose="020B060403050404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'4_Qualificação_Tec. Adm _'!$C$74</c:f>
              <c:strCache>
                <c:ptCount val="1"/>
                <c:pt idx="0">
                  <c:v>ENSINO MEDIO/TÉCNICO</c:v>
                </c:pt>
              </c:strCache>
            </c:strRef>
          </c:tx>
          <c:spPr>
            <a:solidFill>
              <a:srgbClr val="FFC000"/>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_'!$C$75:$C$95</c:f>
              <c:numCache>
                <c:formatCode>0%</c:formatCode>
                <c:ptCount val="21"/>
                <c:pt idx="0">
                  <c:v>0</c:v>
                </c:pt>
                <c:pt idx="1">
                  <c:v>0</c:v>
                </c:pt>
                <c:pt idx="2">
                  <c:v>0.0333333333333333</c:v>
                </c:pt>
                <c:pt idx="3">
                  <c:v>0.1</c:v>
                </c:pt>
                <c:pt idx="4">
                  <c:v>0.0909090909090909</c:v>
                </c:pt>
                <c:pt idx="5">
                  <c:v>0.16</c:v>
                </c:pt>
                <c:pt idx="6">
                  <c:v>0</c:v>
                </c:pt>
                <c:pt idx="7">
                  <c:v>0.148148148148148</c:v>
                </c:pt>
                <c:pt idx="8">
                  <c:v>0.0454545454545455</c:v>
                </c:pt>
                <c:pt idx="9">
                  <c:v>0.0833333333333333</c:v>
                </c:pt>
                <c:pt idx="10">
                  <c:v>0.0740740740740741</c:v>
                </c:pt>
                <c:pt idx="11">
                  <c:v>0.14021164021164</c:v>
                </c:pt>
                <c:pt idx="12">
                  <c:v>0.2</c:v>
                </c:pt>
                <c:pt idx="13">
                  <c:v>0.0526315789473684</c:v>
                </c:pt>
                <c:pt idx="14">
                  <c:v>0</c:v>
                </c:pt>
                <c:pt idx="15">
                  <c:v>0.0625</c:v>
                </c:pt>
                <c:pt idx="16">
                  <c:v>0</c:v>
                </c:pt>
                <c:pt idx="17">
                  <c:v>0.0357142857142857</c:v>
                </c:pt>
                <c:pt idx="18">
                  <c:v>0</c:v>
                </c:pt>
                <c:pt idx="19">
                  <c:v>0.05625</c:v>
                </c:pt>
                <c:pt idx="20">
                  <c:v>0</c:v>
                </c:pt>
              </c:numCache>
            </c:numRef>
          </c:val>
        </c:ser>
        <c:ser>
          <c:idx val="1"/>
          <c:order val="1"/>
          <c:tx>
            <c:strRef>
              <c:f>'4_Qualificação_Tec. Adm _'!$D$74</c:f>
              <c:strCache>
                <c:ptCount val="1"/>
                <c:pt idx="0">
                  <c:v>GRADUACAO (NIVEL SUPERIOR COMPLETO)</c:v>
                </c:pt>
              </c:strCache>
            </c:strRef>
          </c:tx>
          <c:spPr>
            <a:solidFill>
              <a:schemeClr val="accent6"/>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_'!$D$75:$D$95</c:f>
              <c:numCache>
                <c:formatCode>0%</c:formatCode>
                <c:ptCount val="21"/>
                <c:pt idx="0">
                  <c:v>0.272727272727273</c:v>
                </c:pt>
                <c:pt idx="1">
                  <c:v>0.6</c:v>
                </c:pt>
                <c:pt idx="2">
                  <c:v>0.366666666666667</c:v>
                </c:pt>
                <c:pt idx="3">
                  <c:v>0.6</c:v>
                </c:pt>
                <c:pt idx="4">
                  <c:v>0.363636363636364</c:v>
                </c:pt>
                <c:pt idx="5">
                  <c:v>0.48</c:v>
                </c:pt>
                <c:pt idx="6">
                  <c:v>0.285714285714286</c:v>
                </c:pt>
                <c:pt idx="7">
                  <c:v>0.111111111111111</c:v>
                </c:pt>
                <c:pt idx="8">
                  <c:v>0.181818181818182</c:v>
                </c:pt>
                <c:pt idx="9">
                  <c:v>0.25</c:v>
                </c:pt>
                <c:pt idx="10">
                  <c:v>0.111111111111111</c:v>
                </c:pt>
                <c:pt idx="11">
                  <c:v>0.314814814814815</c:v>
                </c:pt>
                <c:pt idx="12">
                  <c:v>0.25</c:v>
                </c:pt>
                <c:pt idx="13">
                  <c:v>0.105263157894737</c:v>
                </c:pt>
                <c:pt idx="14">
                  <c:v>0.194444444444444</c:v>
                </c:pt>
                <c:pt idx="15">
                  <c:v>0.125</c:v>
                </c:pt>
                <c:pt idx="16">
                  <c:v>0.147058823529412</c:v>
                </c:pt>
                <c:pt idx="17">
                  <c:v>0.107142857142857</c:v>
                </c:pt>
                <c:pt idx="18">
                  <c:v>0.176470588235294</c:v>
                </c:pt>
                <c:pt idx="19">
                  <c:v>0.2</c:v>
                </c:pt>
                <c:pt idx="20">
                  <c:v>0.142857142857143</c:v>
                </c:pt>
              </c:numCache>
            </c:numRef>
          </c:val>
        </c:ser>
        <c:ser>
          <c:idx val="2"/>
          <c:order val="2"/>
          <c:tx>
            <c:strRef>
              <c:f>'4_Qualificação_Tec. Adm _'!$E$74</c:f>
              <c:strCache>
                <c:ptCount val="1"/>
                <c:pt idx="0">
                  <c:v>ESPECIALIZACAO (NIVEL SUPERIOR)  </c:v>
                </c:pt>
              </c:strCache>
            </c:strRef>
          </c:tx>
          <c:spPr>
            <a:solidFill>
              <a:schemeClr val="accent3">
                <a:lumMod val="40000"/>
                <a:lumOff val="60000"/>
              </a:schemeClr>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_'!$E$75:$E$95</c:f>
              <c:numCache>
                <c:formatCode>0%</c:formatCode>
                <c:ptCount val="21"/>
                <c:pt idx="0">
                  <c:v>0.545454545454545</c:v>
                </c:pt>
                <c:pt idx="1">
                  <c:v>0.4</c:v>
                </c:pt>
                <c:pt idx="2">
                  <c:v>0.266666666666667</c:v>
                </c:pt>
                <c:pt idx="3">
                  <c:v>0.2</c:v>
                </c:pt>
                <c:pt idx="4">
                  <c:v>0.363636363636364</c:v>
                </c:pt>
                <c:pt idx="5">
                  <c:v>0.16</c:v>
                </c:pt>
                <c:pt idx="6">
                  <c:v>0.428571428571429</c:v>
                </c:pt>
                <c:pt idx="7">
                  <c:v>0.222222222222222</c:v>
                </c:pt>
                <c:pt idx="8">
                  <c:v>0.181818181818182</c:v>
                </c:pt>
                <c:pt idx="9">
                  <c:v>0.375</c:v>
                </c:pt>
                <c:pt idx="10">
                  <c:v>0.296296296296296</c:v>
                </c:pt>
                <c:pt idx="11">
                  <c:v>0.383597883597884</c:v>
                </c:pt>
                <c:pt idx="12">
                  <c:v>0.475</c:v>
                </c:pt>
                <c:pt idx="13">
                  <c:v>0.684210526315789</c:v>
                </c:pt>
                <c:pt idx="14">
                  <c:v>0.5</c:v>
                </c:pt>
                <c:pt idx="15">
                  <c:v>0.5</c:v>
                </c:pt>
                <c:pt idx="16">
                  <c:v>0.470588235294118</c:v>
                </c:pt>
                <c:pt idx="17">
                  <c:v>0.428571428571429</c:v>
                </c:pt>
                <c:pt idx="18">
                  <c:v>0.470588235294118</c:v>
                </c:pt>
                <c:pt idx="19">
                  <c:v>0.5625</c:v>
                </c:pt>
                <c:pt idx="20">
                  <c:v>0.571428571428571</c:v>
                </c:pt>
              </c:numCache>
            </c:numRef>
          </c:val>
        </c:ser>
        <c:ser>
          <c:idx val="3"/>
          <c:order val="3"/>
          <c:tx>
            <c:strRef>
              <c:f>'4_Qualificação_Tec. Adm _'!$F$74</c:f>
              <c:strCache>
                <c:ptCount val="1"/>
                <c:pt idx="0">
                  <c:v>MESTRADO</c:v>
                </c:pt>
              </c:strCache>
            </c:strRef>
          </c:tx>
          <c:spPr>
            <a:solidFill>
              <a:srgbClr val="00B050"/>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_'!$F$75:$F$95</c:f>
              <c:numCache>
                <c:formatCode>0%</c:formatCode>
                <c:ptCount val="21"/>
                <c:pt idx="0">
                  <c:v>0.181818181818182</c:v>
                </c:pt>
                <c:pt idx="1">
                  <c:v>0</c:v>
                </c:pt>
                <c:pt idx="2">
                  <c:v>0.266666666666667</c:v>
                </c:pt>
                <c:pt idx="3">
                  <c:v>0.1</c:v>
                </c:pt>
                <c:pt idx="4">
                  <c:v>0.181818181818182</c:v>
                </c:pt>
                <c:pt idx="5">
                  <c:v>0.16</c:v>
                </c:pt>
                <c:pt idx="6">
                  <c:v>0.285714285714286</c:v>
                </c:pt>
                <c:pt idx="7">
                  <c:v>0.444444444444444</c:v>
                </c:pt>
                <c:pt idx="8">
                  <c:v>0.590909090909091</c:v>
                </c:pt>
                <c:pt idx="9">
                  <c:v>0.208333333333333</c:v>
                </c:pt>
                <c:pt idx="10">
                  <c:v>0.481481481481481</c:v>
                </c:pt>
                <c:pt idx="11">
                  <c:v>0.137566137566138</c:v>
                </c:pt>
                <c:pt idx="12">
                  <c:v>0.075</c:v>
                </c:pt>
                <c:pt idx="13">
                  <c:v>0.105263157894737</c:v>
                </c:pt>
                <c:pt idx="14">
                  <c:v>0.305555555555556</c:v>
                </c:pt>
                <c:pt idx="15">
                  <c:v>0.3125</c:v>
                </c:pt>
                <c:pt idx="16">
                  <c:v>0.352941176470588</c:v>
                </c:pt>
                <c:pt idx="17">
                  <c:v>0.392857142857143</c:v>
                </c:pt>
                <c:pt idx="18">
                  <c:v>0.352941176470588</c:v>
                </c:pt>
                <c:pt idx="19">
                  <c:v>0.15625</c:v>
                </c:pt>
                <c:pt idx="20">
                  <c:v>0.285714285714286</c:v>
                </c:pt>
              </c:numCache>
            </c:numRef>
          </c:val>
        </c:ser>
        <c:ser>
          <c:idx val="4"/>
          <c:order val="4"/>
          <c:tx>
            <c:strRef>
              <c:f>'4_Qualificação_Tec. Adm _'!$G$74</c:f>
              <c:strCache>
                <c:ptCount val="1"/>
                <c:pt idx="0">
                  <c:v>DOUTORADO                            </c:v>
                </c:pt>
              </c:strCache>
            </c:strRef>
          </c:tx>
          <c:spPr>
            <a:solidFill>
              <a:schemeClr val="tx1"/>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_'!$G$75:$G$95</c:f>
              <c:numCache>
                <c:formatCode>0%</c:formatCode>
                <c:ptCount val="21"/>
                <c:pt idx="0">
                  <c:v>0</c:v>
                </c:pt>
                <c:pt idx="1">
                  <c:v>0</c:v>
                </c:pt>
                <c:pt idx="2">
                  <c:v>0.0666666666666667</c:v>
                </c:pt>
                <c:pt idx="3">
                  <c:v>0</c:v>
                </c:pt>
                <c:pt idx="4">
                  <c:v>0</c:v>
                </c:pt>
                <c:pt idx="5">
                  <c:v>0.04</c:v>
                </c:pt>
                <c:pt idx="6">
                  <c:v>0</c:v>
                </c:pt>
                <c:pt idx="7">
                  <c:v>0.0740740740740741</c:v>
                </c:pt>
                <c:pt idx="8">
                  <c:v>0</c:v>
                </c:pt>
                <c:pt idx="9">
                  <c:v>0.0833333333333333</c:v>
                </c:pt>
                <c:pt idx="10">
                  <c:v>0.037037037037037</c:v>
                </c:pt>
                <c:pt idx="11">
                  <c:v>0.0238095238095238</c:v>
                </c:pt>
                <c:pt idx="12">
                  <c:v>0</c:v>
                </c:pt>
                <c:pt idx="13">
                  <c:v>0.0526315789473684</c:v>
                </c:pt>
                <c:pt idx="14">
                  <c:v>0</c:v>
                </c:pt>
                <c:pt idx="15">
                  <c:v>0</c:v>
                </c:pt>
                <c:pt idx="16">
                  <c:v>0.0294117647058824</c:v>
                </c:pt>
                <c:pt idx="17">
                  <c:v>0.0357142857142857</c:v>
                </c:pt>
                <c:pt idx="18">
                  <c:v>0</c:v>
                </c:pt>
                <c:pt idx="19">
                  <c:v>0.025</c:v>
                </c:pt>
                <c:pt idx="20">
                  <c:v>0</c:v>
                </c:pt>
              </c:numCache>
            </c:numRef>
          </c:val>
        </c:ser>
        <c:dLbls>
          <c:showLegendKey val="0"/>
          <c:showVal val="0"/>
          <c:showCatName val="0"/>
          <c:showSerName val="0"/>
          <c:showPercent val="0"/>
          <c:showBubbleSize val="0"/>
        </c:dLbls>
        <c:gapWidth val="30"/>
        <c:overlap val="100"/>
        <c:axId val="123685120"/>
        <c:axId val="123691008"/>
      </c:barChart>
      <c:catAx>
        <c:axId val="123685120"/>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691008"/>
        <c:crosses val="autoZero"/>
        <c:auto val="1"/>
        <c:lblAlgn val="ctr"/>
        <c:lblOffset val="100"/>
        <c:noMultiLvlLbl val="0"/>
      </c:catAx>
      <c:valAx>
        <c:axId val="12369100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685120"/>
        <c:crosses val="autoZero"/>
        <c:crossBetween val="between"/>
      </c:valAx>
      <c:dTable>
        <c:showHorzBorder val="1"/>
        <c:showVertBorder val="1"/>
        <c:showOutline val="1"/>
        <c:showKeys val="1"/>
        <c:txPr>
          <a:bodyPr rot="0" spcFirstLastPara="0" vertOverflow="ellipsis" vert="horz" wrap="square" anchor="ctr" anchorCtr="1"/>
          <a:lstStyle/>
          <a:p>
            <a:pPr>
              <a:defRPr lang="pt-BR" sz="7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46143027155685"/>
          <c:y val="0.00440334654337296"/>
          <c:w val="0.942031807854593"/>
          <c:h val="0.720534272713929"/>
        </c:manualLayout>
      </c:layout>
      <c:barChart>
        <c:barDir val="col"/>
        <c:grouping val="stacked"/>
        <c:varyColors val="0"/>
        <c:ser>
          <c:idx val="0"/>
          <c:order val="0"/>
          <c:tx>
            <c:strRef>
              <c:f>'4_Qualificação_Tec. Adm _'!$B$19</c:f>
              <c:strCache>
                <c:ptCount val="1"/>
                <c:pt idx="0">
                  <c:v>A</c:v>
                </c:pt>
              </c:strCache>
            </c:strRef>
          </c:tx>
          <c:spPr>
            <a:solidFill>
              <a:srgbClr val="FFC000"/>
            </a:solidFill>
          </c:spPr>
          <c:invertIfNegative val="0"/>
          <c:dLbls>
            <c:delete val="1"/>
          </c:dLbls>
          <c:cat>
            <c:strRef>
              <c:f>'4_Qualificação_Tec. Adm _'!$C$18:$H$18</c:f>
              <c:strCache>
                <c:ptCount val="6"/>
                <c:pt idx="0">
                  <c:v>ENSINO MEDIO/TÉCNICO</c:v>
                </c:pt>
                <c:pt idx="1">
                  <c:v>GRADUACAO (NIVEL SUPERIOR COMPLETO)</c:v>
                </c:pt>
                <c:pt idx="2">
                  <c:v>ESPECIALIZACAO (NIVEL SUPERIOR)  </c:v>
                </c:pt>
                <c:pt idx="3">
                  <c:v>MESTRADO</c:v>
                </c:pt>
                <c:pt idx="4">
                  <c:v>DOUTORADO                            </c:v>
                </c:pt>
                <c:pt idx="5">
                  <c:v>Total Geral                 </c:v>
                </c:pt>
              </c:strCache>
            </c:strRef>
          </c:cat>
          <c:val>
            <c:numRef>
              <c:f>'4_Qualificação_Tec. Adm _'!$C$19:$H$19</c:f>
              <c:numCache>
                <c:formatCode>0</c:formatCode>
                <c:ptCount val="6"/>
                <c:pt idx="0">
                  <c:v>5</c:v>
                </c:pt>
                <c:pt idx="1">
                  <c:v>1</c:v>
                </c:pt>
                <c:pt idx="2">
                  <c:v>0</c:v>
                </c:pt>
                <c:pt idx="3">
                  <c:v>0</c:v>
                </c:pt>
                <c:pt idx="4">
                  <c:v>0</c:v>
                </c:pt>
                <c:pt idx="5">
                  <c:v>6</c:v>
                </c:pt>
              </c:numCache>
            </c:numRef>
          </c:val>
        </c:ser>
        <c:ser>
          <c:idx val="1"/>
          <c:order val="1"/>
          <c:tx>
            <c:strRef>
              <c:f>'4_Qualificação_Tec. Adm _'!$B$20</c:f>
              <c:strCache>
                <c:ptCount val="1"/>
                <c:pt idx="0">
                  <c:v>B</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  </c:v>
                </c:pt>
                <c:pt idx="3">
                  <c:v>MESTRADO</c:v>
                </c:pt>
                <c:pt idx="4">
                  <c:v>DOUTORADO                            </c:v>
                </c:pt>
                <c:pt idx="5">
                  <c:v>Total Geral                 </c:v>
                </c:pt>
              </c:strCache>
            </c:strRef>
          </c:cat>
          <c:val>
            <c:numRef>
              <c:f>'4_Qualificação_Tec. Adm _'!$C$20:$H$20</c:f>
              <c:numCache>
                <c:formatCode>0</c:formatCode>
                <c:ptCount val="6"/>
                <c:pt idx="0">
                  <c:v>1</c:v>
                </c:pt>
                <c:pt idx="1">
                  <c:v>3</c:v>
                </c:pt>
                <c:pt idx="2">
                  <c:v>3</c:v>
                </c:pt>
                <c:pt idx="3">
                  <c:v>1</c:v>
                </c:pt>
                <c:pt idx="4">
                  <c:v>1</c:v>
                </c:pt>
                <c:pt idx="5">
                  <c:v>9</c:v>
                </c:pt>
              </c:numCache>
            </c:numRef>
          </c:val>
        </c:ser>
        <c:ser>
          <c:idx val="2"/>
          <c:order val="2"/>
          <c:tx>
            <c:strRef>
              <c:f>'4_Qualificação_Tec. Adm _'!$B$21</c:f>
              <c:strCache>
                <c:ptCount val="1"/>
                <c:pt idx="0">
                  <c:v>C</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  </c:v>
                </c:pt>
                <c:pt idx="3">
                  <c:v>MESTRADO</c:v>
                </c:pt>
                <c:pt idx="4">
                  <c:v>DOUTORADO                            </c:v>
                </c:pt>
                <c:pt idx="5">
                  <c:v>Total Geral                 </c:v>
                </c:pt>
              </c:strCache>
            </c:strRef>
          </c:cat>
          <c:val>
            <c:numRef>
              <c:f>'4_Qualificação_Tec. Adm _'!$C$21:$H$21</c:f>
              <c:numCache>
                <c:formatCode>0</c:formatCode>
                <c:ptCount val="6"/>
                <c:pt idx="0">
                  <c:v>18</c:v>
                </c:pt>
                <c:pt idx="1">
                  <c:v>12</c:v>
                </c:pt>
                <c:pt idx="2">
                  <c:v>10</c:v>
                </c:pt>
                <c:pt idx="3">
                  <c:v>1</c:v>
                </c:pt>
                <c:pt idx="4">
                  <c:v>0</c:v>
                </c:pt>
                <c:pt idx="5">
                  <c:v>41</c:v>
                </c:pt>
              </c:numCache>
            </c:numRef>
          </c:val>
        </c:ser>
        <c:ser>
          <c:idx val="3"/>
          <c:order val="3"/>
          <c:tx>
            <c:strRef>
              <c:f>'4_Qualificação_Tec. Adm _'!$B$22</c:f>
              <c:strCache>
                <c:ptCount val="1"/>
                <c:pt idx="0">
                  <c:v>D</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  </c:v>
                </c:pt>
                <c:pt idx="3">
                  <c:v>MESTRADO</c:v>
                </c:pt>
                <c:pt idx="4">
                  <c:v>DOUTORADO                            </c:v>
                </c:pt>
                <c:pt idx="5">
                  <c:v>Total Geral                 </c:v>
                </c:pt>
              </c:strCache>
            </c:strRef>
          </c:cat>
          <c:val>
            <c:numRef>
              <c:f>'4_Qualificação_Tec. Adm _'!$C$22:$H$22</c:f>
              <c:numCache>
                <c:formatCode>0</c:formatCode>
                <c:ptCount val="6"/>
                <c:pt idx="0">
                  <c:v>65</c:v>
                </c:pt>
                <c:pt idx="1">
                  <c:v>164</c:v>
                </c:pt>
                <c:pt idx="2">
                  <c:v>241</c:v>
                </c:pt>
                <c:pt idx="3">
                  <c:v>89</c:v>
                </c:pt>
                <c:pt idx="4">
                  <c:v>11</c:v>
                </c:pt>
                <c:pt idx="5">
                  <c:v>570</c:v>
                </c:pt>
              </c:numCache>
            </c:numRef>
          </c:val>
        </c:ser>
        <c:ser>
          <c:idx val="4"/>
          <c:order val="4"/>
          <c:tx>
            <c:strRef>
              <c:f>'4_Qualificação_Tec. Adm _'!$B$23</c:f>
              <c:strCache>
                <c:ptCount val="1"/>
                <c:pt idx="0">
                  <c:v>E</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  </c:v>
                </c:pt>
                <c:pt idx="3">
                  <c:v>MESTRADO</c:v>
                </c:pt>
                <c:pt idx="4">
                  <c:v>DOUTORADO                            </c:v>
                </c:pt>
                <c:pt idx="5">
                  <c:v>Total Geral                 </c:v>
                </c:pt>
              </c:strCache>
            </c:strRef>
          </c:cat>
          <c:val>
            <c:numRef>
              <c:f>'4_Qualificação_Tec. Adm _'!$C$23:$H$23</c:f>
              <c:numCache>
                <c:formatCode>0</c:formatCode>
                <c:ptCount val="6"/>
                <c:pt idx="0">
                  <c:v>0</c:v>
                </c:pt>
                <c:pt idx="1">
                  <c:v>65</c:v>
                </c:pt>
                <c:pt idx="2">
                  <c:v>141</c:v>
                </c:pt>
                <c:pt idx="3">
                  <c:v>102</c:v>
                </c:pt>
                <c:pt idx="4">
                  <c:v>12</c:v>
                </c:pt>
                <c:pt idx="5">
                  <c:v>320</c:v>
                </c:pt>
              </c:numCache>
            </c:numRef>
          </c:val>
        </c:ser>
        <c:dLbls>
          <c:showLegendKey val="0"/>
          <c:showVal val="0"/>
          <c:showCatName val="0"/>
          <c:showSerName val="0"/>
          <c:showPercent val="0"/>
          <c:showBubbleSize val="0"/>
        </c:dLbls>
        <c:gapWidth val="30"/>
        <c:overlap val="100"/>
        <c:axId val="157490176"/>
        <c:axId val="157491968"/>
      </c:barChart>
      <c:catAx>
        <c:axId val="15749017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1968"/>
        <c:crosses val="autoZero"/>
        <c:auto val="1"/>
        <c:lblAlgn val="ctr"/>
        <c:lblOffset val="100"/>
        <c:noMultiLvlLbl val="0"/>
      </c:catAx>
      <c:valAx>
        <c:axId val="1574919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017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externalData r:id="rId1">
    <c:autoUpdate val="0"/>
  </c:externalData>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46143027155685"/>
          <c:y val="0.00440334654337296"/>
          <c:w val="0.942031807854593"/>
          <c:h val="0.720534272713929"/>
        </c:manualLayout>
      </c:layout>
      <c:barChart>
        <c:barDir val="col"/>
        <c:grouping val="stacked"/>
        <c:varyColors val="0"/>
        <c:ser>
          <c:idx val="0"/>
          <c:order val="0"/>
          <c:tx>
            <c:strRef>
              <c:f>'4_Qualificação_Tec. Adm _'!$B$33</c:f>
              <c:strCache>
                <c:ptCount val="1"/>
                <c:pt idx="0">
                  <c:v>A</c:v>
                </c:pt>
              </c:strCache>
            </c:strRef>
          </c:tx>
          <c:spPr>
            <a:solidFill>
              <a:srgbClr val="FFC000"/>
            </a:solidFill>
          </c:spPr>
          <c:invertIfNegative val="0"/>
          <c:dLbls>
            <c:delete val="1"/>
          </c:dLbls>
          <c:cat>
            <c:strRef>
              <c:f>'4_Qualificação_Tec. Adm _'!$C$32:$H$32</c:f>
              <c:strCache>
                <c:ptCount val="6"/>
                <c:pt idx="0">
                  <c:v>ENSINO MEDIO/TÉCNICO</c:v>
                </c:pt>
                <c:pt idx="1">
                  <c:v>GRADUACAO (NIVEL SUPERIOR COMPLETO)</c:v>
                </c:pt>
                <c:pt idx="2">
                  <c:v>ESPECIALIZACAO (NIVEL SUPERIOR) </c:v>
                </c:pt>
                <c:pt idx="3">
                  <c:v>MESTRADO</c:v>
                </c:pt>
                <c:pt idx="4">
                  <c:v>DOUTORADO                            </c:v>
                </c:pt>
                <c:pt idx="5">
                  <c:v>Total Geral                 </c:v>
                </c:pt>
              </c:strCache>
            </c:strRef>
          </c:cat>
          <c:val>
            <c:numRef>
              <c:f>'4_Qualificação_Tec. Adm _'!$C$33:$H$33</c:f>
              <c:numCache>
                <c:formatCode>0%</c:formatCode>
                <c:ptCount val="6"/>
                <c:pt idx="0">
                  <c:v>0.833333333333333</c:v>
                </c:pt>
                <c:pt idx="1">
                  <c:v>0.166666666666667</c:v>
                </c:pt>
                <c:pt idx="2">
                  <c:v>0</c:v>
                </c:pt>
                <c:pt idx="3">
                  <c:v>0</c:v>
                </c:pt>
                <c:pt idx="4">
                  <c:v>0</c:v>
                </c:pt>
                <c:pt idx="5">
                  <c:v>1</c:v>
                </c:pt>
              </c:numCache>
            </c:numRef>
          </c:val>
        </c:ser>
        <c:ser>
          <c:idx val="1"/>
          <c:order val="1"/>
          <c:tx>
            <c:strRef>
              <c:f>'4_Qualificação_Tec. Adm _'!$B$34</c:f>
              <c:strCache>
                <c:ptCount val="1"/>
                <c:pt idx="0">
                  <c:v>B</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 </c:v>
                </c:pt>
                <c:pt idx="3">
                  <c:v>MESTRADO</c:v>
                </c:pt>
                <c:pt idx="4">
                  <c:v>DOUTORADO                            </c:v>
                </c:pt>
                <c:pt idx="5">
                  <c:v>Total Geral                 </c:v>
                </c:pt>
              </c:strCache>
            </c:strRef>
          </c:cat>
          <c:val>
            <c:numRef>
              <c:f>'4_Qualificação_Tec. Adm _'!$C$34:$H$34</c:f>
              <c:numCache>
                <c:formatCode>0%</c:formatCode>
                <c:ptCount val="6"/>
                <c:pt idx="0">
                  <c:v>0.111111111111111</c:v>
                </c:pt>
                <c:pt idx="1">
                  <c:v>0.333333333333333</c:v>
                </c:pt>
                <c:pt idx="2">
                  <c:v>0.333333333333333</c:v>
                </c:pt>
                <c:pt idx="3">
                  <c:v>0.111111111111111</c:v>
                </c:pt>
                <c:pt idx="4">
                  <c:v>0.111111111111111</c:v>
                </c:pt>
                <c:pt idx="5">
                  <c:v>1</c:v>
                </c:pt>
              </c:numCache>
            </c:numRef>
          </c:val>
        </c:ser>
        <c:ser>
          <c:idx val="2"/>
          <c:order val="2"/>
          <c:tx>
            <c:strRef>
              <c:f>'4_Qualificação_Tec. Adm _'!$B$35</c:f>
              <c:strCache>
                <c:ptCount val="1"/>
                <c:pt idx="0">
                  <c:v>C</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 </c:v>
                </c:pt>
                <c:pt idx="3">
                  <c:v>MESTRADO</c:v>
                </c:pt>
                <c:pt idx="4">
                  <c:v>DOUTORADO                            </c:v>
                </c:pt>
                <c:pt idx="5">
                  <c:v>Total Geral                 </c:v>
                </c:pt>
              </c:strCache>
            </c:strRef>
          </c:cat>
          <c:val>
            <c:numRef>
              <c:f>'4_Qualificação_Tec. Adm _'!$C$35:$H$35</c:f>
              <c:numCache>
                <c:formatCode>0%</c:formatCode>
                <c:ptCount val="6"/>
                <c:pt idx="0">
                  <c:v>0.439024390243902</c:v>
                </c:pt>
                <c:pt idx="1">
                  <c:v>0.292682926829268</c:v>
                </c:pt>
                <c:pt idx="2">
                  <c:v>0.24390243902439</c:v>
                </c:pt>
                <c:pt idx="3">
                  <c:v>0.024390243902439</c:v>
                </c:pt>
                <c:pt idx="4">
                  <c:v>0</c:v>
                </c:pt>
                <c:pt idx="5">
                  <c:v>1</c:v>
                </c:pt>
              </c:numCache>
            </c:numRef>
          </c:val>
        </c:ser>
        <c:ser>
          <c:idx val="3"/>
          <c:order val="3"/>
          <c:tx>
            <c:strRef>
              <c:f>'4_Qualificação_Tec. Adm _'!$B$36</c:f>
              <c:strCache>
                <c:ptCount val="1"/>
                <c:pt idx="0">
                  <c:v>D</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 </c:v>
                </c:pt>
                <c:pt idx="3">
                  <c:v>MESTRADO</c:v>
                </c:pt>
                <c:pt idx="4">
                  <c:v>DOUTORADO                            </c:v>
                </c:pt>
                <c:pt idx="5">
                  <c:v>Total Geral                 </c:v>
                </c:pt>
              </c:strCache>
            </c:strRef>
          </c:cat>
          <c:val>
            <c:numRef>
              <c:f>'4_Qualificação_Tec. Adm _'!$C$36:$H$36</c:f>
              <c:numCache>
                <c:formatCode>0%</c:formatCode>
                <c:ptCount val="6"/>
                <c:pt idx="0">
                  <c:v>0.114035087719298</c:v>
                </c:pt>
                <c:pt idx="1">
                  <c:v>0.287719298245614</c:v>
                </c:pt>
                <c:pt idx="2">
                  <c:v>0.42280701754386</c:v>
                </c:pt>
                <c:pt idx="3">
                  <c:v>0.156140350877193</c:v>
                </c:pt>
                <c:pt idx="4">
                  <c:v>0.0192982456140351</c:v>
                </c:pt>
                <c:pt idx="5">
                  <c:v>1</c:v>
                </c:pt>
              </c:numCache>
            </c:numRef>
          </c:val>
        </c:ser>
        <c:ser>
          <c:idx val="4"/>
          <c:order val="4"/>
          <c:tx>
            <c:strRef>
              <c:f>'4_Qualificação_Tec. Adm _'!$B$37</c:f>
              <c:strCache>
                <c:ptCount val="1"/>
                <c:pt idx="0">
                  <c:v>E</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 </c:v>
                </c:pt>
                <c:pt idx="3">
                  <c:v>MESTRADO</c:v>
                </c:pt>
                <c:pt idx="4">
                  <c:v>DOUTORADO                            </c:v>
                </c:pt>
                <c:pt idx="5">
                  <c:v>Total Geral                 </c:v>
                </c:pt>
              </c:strCache>
            </c:strRef>
          </c:cat>
          <c:val>
            <c:numRef>
              <c:f>'4_Qualificação_Tec. Adm _'!$C$37:$H$37</c:f>
              <c:numCache>
                <c:formatCode>0%</c:formatCode>
                <c:ptCount val="6"/>
                <c:pt idx="0">
                  <c:v>0</c:v>
                </c:pt>
                <c:pt idx="1">
                  <c:v>0.203125</c:v>
                </c:pt>
                <c:pt idx="2">
                  <c:v>0.440625</c:v>
                </c:pt>
                <c:pt idx="3">
                  <c:v>0.31875</c:v>
                </c:pt>
                <c:pt idx="4">
                  <c:v>0.0375</c:v>
                </c:pt>
                <c:pt idx="5">
                  <c:v>1</c:v>
                </c:pt>
              </c:numCache>
            </c:numRef>
          </c:val>
        </c:ser>
        <c:dLbls>
          <c:showLegendKey val="0"/>
          <c:showVal val="0"/>
          <c:showCatName val="0"/>
          <c:showSerName val="0"/>
          <c:showPercent val="0"/>
          <c:showBubbleSize val="0"/>
        </c:dLbls>
        <c:gapWidth val="30"/>
        <c:overlap val="100"/>
        <c:axId val="157490176"/>
        <c:axId val="157491968"/>
      </c:barChart>
      <c:catAx>
        <c:axId val="15749017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1968"/>
        <c:crosses val="autoZero"/>
        <c:auto val="1"/>
        <c:lblAlgn val="ctr"/>
        <c:lblOffset val="100"/>
        <c:noMultiLvlLbl val="0"/>
      </c:catAx>
      <c:valAx>
        <c:axId val="1574919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017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externalData r:id="rId1">
    <c:autoUpdate val="0"/>
  </c:externalData>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'5_tec_adm_lotação'!$B$19</c:f>
              <c:strCache>
                <c:ptCount val="1"/>
                <c:pt idx="0">
                  <c:v>Total Geral</c:v>
                </c:pt>
              </c:strCache>
            </c:strRef>
          </c:tx>
          <c:spPr>
            <a:solidFill>
              <a:srgbClr val="00B050"/>
            </a:solidFill>
          </c:spPr>
          <c:invertIfNegative val="0"/>
          <c:dLbls>
            <c:delete val="1"/>
          </c:dLbls>
          <c:cat>
            <c:numRef>
              <c:f>'5_tec_adm_lotação'!$C$16:$O$16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'5_tec_adm_lotação'!$C$19:$O$19</c:f>
              <c:numCache>
                <c:formatCode>0</c:formatCode>
                <c:ptCount val="13"/>
                <c:pt idx="0">
                  <c:v>97</c:v>
                </c:pt>
                <c:pt idx="1">
                  <c:v>133</c:v>
                </c:pt>
                <c:pt idx="2">
                  <c:v>213</c:v>
                </c:pt>
                <c:pt idx="3">
                  <c:v>244</c:v>
                </c:pt>
                <c:pt idx="4">
                  <c:v>756</c:v>
                </c:pt>
                <c:pt idx="5">
                  <c:v>786</c:v>
                </c:pt>
                <c:pt idx="6">
                  <c:v>846</c:v>
                </c:pt>
                <c:pt idx="7">
                  <c:v>873</c:v>
                </c:pt>
                <c:pt idx="8">
                  <c:v>946</c:v>
                </c:pt>
                <c:pt idx="9">
                  <c:v>939</c:v>
                </c:pt>
                <c:pt idx="10">
                  <c:v>923</c:v>
                </c:pt>
                <c:pt idx="11">
                  <c:v>930</c:v>
                </c:pt>
                <c:pt idx="12">
                  <c:v>946</c:v>
                </c:pt>
              </c:numCache>
            </c:numRef>
          </c:val>
        </c:ser>
        <c:dLbls>
          <c:showLegendKey val="0"/>
          <c:showVal val="0"/>
          <c:showCatName val="0"/>
          <c:showSerName val="0"/>
          <c:showPercent val="0"/>
          <c:showBubbleSize val="0"/>
        </c:dLbls>
        <c:gapWidth val="40"/>
        <c:axId val="158361088"/>
        <c:axId val="158362624"/>
      </c:barChart>
      <c:catAx>
        <c:axId val="158361088"/>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62624"/>
        <c:crosses val="autoZero"/>
        <c:auto val="1"/>
        <c:lblAlgn val="ctr"/>
        <c:lblOffset val="100"/>
        <c:noMultiLvlLbl val="0"/>
      </c:catAx>
      <c:valAx>
        <c:axId val="158362624"/>
        <c:scaling>
          <c:orientation val="minMax"/>
        </c:scaling>
        <c:delete val="1"/>
        <c:axPos val="l"/>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61088"/>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Tahoma" panose="020B0604030504040204"/>
          <a:cs typeface="Tahoma" panose="020B0604030504040204"/>
        </a:defRPr>
      </a:pP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82495080232104"/>
          <c:y val="0.0333333333333333"/>
          <c:w val="0.964352476114986"/>
          <c:h val="0.844881244881245"/>
        </c:manualLayout>
      </c:layout>
      <c:barChart>
        <c:barDir val="col"/>
        <c:grouping val="stacked"/>
        <c:varyColors val="0"/>
        <c:ser>
          <c:idx val="0"/>
          <c:order val="0"/>
          <c:tx>
            <c:strRef>
              <c:f>'5_tec_adm_lotação'!$B$17</c:f>
              <c:strCache>
                <c:ptCount val="1"/>
                <c:pt idx="0">
                  <c:v>UFGD</c:v>
                </c:pt>
              </c:strCache>
            </c:strRef>
          </c:tx>
          <c:spPr>
            <a:solidFill>
              <a:srgbClr val="00B050"/>
            </a:solidFill>
          </c:spPr>
          <c:invertIfNegative val="0"/>
          <c:dLbls>
            <c:delete val="1"/>
          </c:dLbls>
          <c:cat>
            <c:numRef>
              <c:f>'5_tec_adm_lotação'!$C$16:$O$16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'5_tec_adm_lotação'!$C$17:$O$17</c:f>
              <c:numCache>
                <c:formatCode>General</c:formatCode>
                <c:ptCount val="13"/>
                <c:pt idx="0">
                  <c:v>97</c:v>
                </c:pt>
                <c:pt idx="1">
                  <c:v>133</c:v>
                </c:pt>
                <c:pt idx="2">
                  <c:v>213</c:v>
                </c:pt>
                <c:pt idx="3">
                  <c:v>239</c:v>
                </c:pt>
                <c:pt idx="4">
                  <c:v>272</c:v>
                </c:pt>
                <c:pt idx="5">
                  <c:v>294</c:v>
                </c:pt>
                <c:pt idx="6">
                  <c:v>358</c:v>
                </c:pt>
                <c:pt idx="7">
                  <c:v>404</c:v>
                </c:pt>
                <c:pt idx="8">
                  <c:v>507</c:v>
                </c:pt>
                <c:pt idx="9">
                  <c:v>528</c:v>
                </c:pt>
                <c:pt idx="10" c:formatCode="0">
                  <c:v>522</c:v>
                </c:pt>
                <c:pt idx="11" c:formatCode="0">
                  <c:v>547</c:v>
                </c:pt>
                <c:pt idx="12" c:formatCode="0">
                  <c:v>568</c:v>
                </c:pt>
              </c:numCache>
            </c:numRef>
          </c:val>
        </c:ser>
        <c:ser>
          <c:idx val="1"/>
          <c:order val="1"/>
          <c:tx>
            <c:strRef>
              <c:f>'5_tec_adm_lotação'!$B$18</c:f>
              <c:strCache>
                <c:ptCount val="1"/>
                <c:pt idx="0">
                  <c:v>HU</c:v>
                </c:pt>
              </c:strCache>
            </c:strRef>
          </c:tx>
          <c:spPr>
            <a:solidFill>
              <a:srgbClr val="FFC000"/>
            </a:solidFill>
          </c:spPr>
          <c:invertIfNegative val="0"/>
          <c:dLbls>
            <c:delete val="1"/>
          </c:dLbls>
          <c:cat>
            <c:numRef>
              <c:f>'5_tec_adm_lotação'!$C$16:$O$16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'5_tec_adm_lotação'!$C$18:$O$18</c:f>
              <c:numCache>
                <c:formatCode>0</c:formatCode>
                <c:ptCount val="13"/>
                <c:pt idx="0">
                  <c:v>0</c:v>
                </c:pt>
                <c:pt idx="1">
                  <c:v>0</c:v>
                </c:pt>
                <c:pt idx="2">
                  <c:v>0</c:v>
                </c:pt>
                <c:pt idx="3">
                  <c:v>5</c:v>
                </c:pt>
                <c:pt idx="4">
                  <c:v>484</c:v>
                </c:pt>
                <c:pt idx="5">
                  <c:v>492</c:v>
                </c:pt>
                <c:pt idx="6">
                  <c:v>488</c:v>
                </c:pt>
                <c:pt idx="7">
                  <c:v>469</c:v>
                </c:pt>
                <c:pt idx="8">
                  <c:v>439</c:v>
                </c:pt>
                <c:pt idx="9">
                  <c:v>411</c:v>
                </c:pt>
                <c:pt idx="10">
                  <c:v>401</c:v>
                </c:pt>
                <c:pt idx="11">
                  <c:v>383</c:v>
                </c:pt>
                <c:pt idx="12">
                  <c:v>378</c:v>
                </c:pt>
              </c:numCache>
            </c:numRef>
          </c:val>
        </c:ser>
        <c:dLbls>
          <c:showLegendKey val="0"/>
          <c:showVal val="0"/>
          <c:showCatName val="0"/>
          <c:showSerName val="0"/>
          <c:showPercent val="0"/>
          <c:showBubbleSize val="0"/>
        </c:dLbls>
        <c:gapWidth val="40"/>
        <c:overlap val="100"/>
        <c:axId val="158393472"/>
        <c:axId val="158395008"/>
      </c:barChart>
      <c:catAx>
        <c:axId val="158393472"/>
        <c:scaling>
          <c:orientation val="minMax"/>
        </c:scaling>
        <c:delete val="0"/>
        <c:axPos val="b"/>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95008"/>
        <c:crosses val="autoZero"/>
        <c:auto val="1"/>
        <c:lblAlgn val="ctr"/>
        <c:lblOffset val="100"/>
        <c:noMultiLvlLbl val="0"/>
      </c:catAx>
      <c:valAx>
        <c:axId val="158395008"/>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9347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Tahoma" panose="020B0604030504040204"/>
          <a:cs typeface="Tahoma" panose="020B0604030504040204"/>
        </a:defRPr>
      </a:pP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02923976608"/>
          <c:y val="0.15071618249671"/>
          <c:w val="0.726030529078602"/>
          <c:h val="0.79456761081761"/>
        </c:manualLayout>
      </c:layout>
      <c:pieChart>
        <c:varyColors val="1"/>
        <c:ser>
          <c:idx val="0"/>
          <c:order val="0"/>
          <c:explosion val="0"/>
          <c:dPt>
            <c:idx val="0"/>
            <c:bubble3D val="0"/>
            <c:spPr>
              <a:solidFill>
                <a:srgbClr val="00B050"/>
              </a:solidFill>
            </c:spPr>
          </c:dPt>
          <c:dPt>
            <c:idx val="1"/>
            <c:bubble3D val="0"/>
            <c:spPr>
              <a:solidFill>
                <a:schemeClr val="accent3">
                  <a:lumMod val="60000"/>
                  <a:lumOff val="40000"/>
                </a:schemeClr>
              </a:solidFill>
            </c:spPr>
          </c:dPt>
          <c:dPt>
            <c:idx val="2"/>
            <c:bubble3D val="0"/>
            <c:spPr>
              <a:solidFill>
                <a:schemeClr val="accent2">
                  <a:lumMod val="50000"/>
                </a:schemeClr>
              </a:solidFill>
            </c:spPr>
          </c:dPt>
          <c:dPt>
            <c:idx val="3"/>
            <c:bubble3D val="0"/>
            <c:spPr>
              <a:solidFill>
                <a:srgbClr val="FF0000"/>
              </a:solidFill>
            </c:spPr>
          </c:dPt>
          <c:dPt>
            <c:idx val="4"/>
            <c:bubble3D val="0"/>
          </c:dPt>
          <c:dPt>
            <c:idx val="5"/>
            <c:bubble3D val="0"/>
            <c:spPr>
              <a:solidFill>
                <a:srgbClr val="FFC000"/>
              </a:solidFill>
            </c:spPr>
          </c:dPt>
          <c:dPt>
            <c:idx val="6"/>
            <c:bubble3D val="0"/>
          </c:dPt>
          <c:dPt>
            <c:idx val="7"/>
            <c:bubble3D val="0"/>
            <c:spPr>
              <a:solidFill>
                <a:schemeClr val="bg2">
                  <a:lumMod val="50000"/>
                </a:schemeClr>
              </a:solidFill>
            </c:spPr>
          </c:dPt>
          <c:dPt>
            <c:idx val="8"/>
            <c:bubble3D val="0"/>
          </c:dPt>
          <c:dPt>
            <c:idx val="9"/>
            <c:bubble3D val="0"/>
          </c:dPt>
          <c:dPt>
            <c:idx val="10"/>
            <c:bubble3D val="0"/>
          </c:dPt>
          <c:dPt>
            <c:idx val="11"/>
            <c:bubble3D val="0"/>
          </c:dPt>
          <c:dPt>
            <c:idx val="12"/>
            <c:bubble3D val="0"/>
          </c:dPt>
          <c:dPt>
            <c:idx val="13"/>
            <c:bubble3D val="0"/>
          </c:dPt>
          <c:dLbls>
            <c:dLbl>
              <c:idx val="0"/>
              <c:layout>
                <c:manualLayout>
                  <c:x val="-0.0899775110287985"/>
                  <c:y val="-0.189300946756655"/>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0112939172077175"/>
                  <c:y val="0.15401848087723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0.0488932633420822"/>
                  <c:y val="0.0284930951828422"/>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0981666436432288"/>
                  <c:y val="0.063398283238227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01664594557259"/>
                  <c:y val="0.041515328122122"/>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0.0795252180098414"/>
                  <c:y val="0.0347096456692913"/>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0.0970308342675004"/>
                  <c:y val="-0.00727854330708661"/>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7"/>
              <c:layout>
                <c:manualLayout>
                  <c:x val="-0.0716842470162928"/>
                  <c:y val="-0.0574191507311586"/>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8"/>
              <c:layout>
                <c:manualLayout>
                  <c:x val="-0.0370826974244"/>
                  <c:y val="-0.064676134233220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9"/>
              <c:layout>
                <c:manualLayout>
                  <c:x val="0.00829658708471026"/>
                  <c:y val="-0.074953395248670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0"/>
              <c:layout>
                <c:manualLayout>
                  <c:x val="0.0385232875003757"/>
                  <c:y val="-0.0752738117384843"/>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1"/>
              <c:layout>
                <c:manualLayout>
                  <c:x val="0.0682144573496845"/>
                  <c:y val="-0.0367992399511551"/>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2"/>
              <c:layout>
                <c:manualLayout>
                  <c:x val="0.0881620755475259"/>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3"/>
              <c:layout>
                <c:manualLayout>
                  <c:x val="0.109414621905957"/>
                  <c:y val="0.0315882008911939"/>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showLeaderLines val="1"/>
            <c:extLst>
              <c:ext xmlns:c15="http://schemas.microsoft.com/office/drawing/2012/chart" uri="{CE6537A1-D6FC-4f65-9D91-7224C49458BB}">
                <c15:layout/>
                <c15:showLeaderLines val="1"/>
                <c15:leaderLines/>
              </c:ext>
            </c:extLst>
          </c:dLbls>
          <c:cat>
            <c:strRef>
              <c:f>'1_Perfil_Docentes _Total'!$B$111:$B$124</c:f>
              <c:strCache>
                <c:ptCount val="14"/>
                <c:pt idx="0">
                  <c:v>SP</c:v>
                </c:pt>
                <c:pt idx="1">
                  <c:v>MS</c:v>
                </c:pt>
                <c:pt idx="2">
                  <c:v>PR</c:v>
                </c:pt>
                <c:pt idx="3">
                  <c:v>RS</c:v>
                </c:pt>
                <c:pt idx="4">
                  <c:v>MG</c:v>
                </c:pt>
                <c:pt idx="5">
                  <c:v>SC</c:v>
                </c:pt>
                <c:pt idx="6">
                  <c:v>RJ</c:v>
                </c:pt>
                <c:pt idx="7">
                  <c:v>GO</c:v>
                </c:pt>
                <c:pt idx="8">
                  <c:v>BA</c:v>
                </c:pt>
                <c:pt idx="9">
                  <c:v>CE</c:v>
                </c:pt>
                <c:pt idx="10">
                  <c:v>MT</c:v>
                </c:pt>
                <c:pt idx="11">
                  <c:v>ES</c:v>
                </c:pt>
                <c:pt idx="12">
                  <c:v>PA</c:v>
                </c:pt>
                <c:pt idx="13">
                  <c:v>PE</c:v>
                </c:pt>
              </c:strCache>
            </c:strRef>
          </c:cat>
          <c:val>
            <c:numRef>
              <c:f>'1_Perfil_Docentes _Total'!$O$111:$O$124</c:f>
              <c:numCache>
                <c:formatCode>0.0%</c:formatCode>
                <c:ptCount val="14"/>
                <c:pt idx="0">
                  <c:v>0.378839590443686</c:v>
                </c:pt>
                <c:pt idx="1">
                  <c:v>0.206484641638225</c:v>
                </c:pt>
                <c:pt idx="2">
                  <c:v>0.116040955631399</c:v>
                </c:pt>
                <c:pt idx="3">
                  <c:v>0.0955631399317406</c:v>
                </c:pt>
                <c:pt idx="4">
                  <c:v>0.0733788395904437</c:v>
                </c:pt>
                <c:pt idx="5">
                  <c:v>0.0170648464163823</c:v>
                </c:pt>
                <c:pt idx="6">
                  <c:v>0.0187713310580205</c:v>
                </c:pt>
                <c:pt idx="7">
                  <c:v>0.0136518771331058</c:v>
                </c:pt>
                <c:pt idx="8">
                  <c:v>0.015358361774744</c:v>
                </c:pt>
                <c:pt idx="9">
                  <c:v>0.00853242320819113</c:v>
                </c:pt>
                <c:pt idx="10">
                  <c:v>0.00853242320819113</c:v>
                </c:pt>
                <c:pt idx="11">
                  <c:v>0.0068259385665529</c:v>
                </c:pt>
                <c:pt idx="12">
                  <c:v>0.0068259385665529</c:v>
                </c:pt>
                <c:pt idx="13">
                  <c:v>0.0068259385665529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729957978051"/>
          <c:y val="0.032069970845481"/>
          <c:w val="0.761270042021949"/>
          <c:h val="0.650035582286908"/>
        </c:manualLayout>
      </c:layout>
      <c:barChart>
        <c:barDir val="col"/>
        <c:grouping val="percentStacked"/>
        <c:varyColors val="0"/>
        <c:ser>
          <c:idx val="3"/>
          <c:order val="0"/>
          <c:tx>
            <c:strRef>
              <c:f>'1_Perfil_Docentes _Total'!$B$178</c:f>
              <c:strCache>
                <c:ptCount val="1"/>
                <c:pt idx="0">
                  <c:v> AMARELA    </c:v>
                </c:pt>
              </c:strCache>
            </c:strRef>
          </c:tx>
          <c:spPr>
            <a:solidFill>
              <a:schemeClr val="accent3">
                <a:lumMod val="75000"/>
              </a:schemeClr>
            </a:solidFill>
          </c:spPr>
          <c:invertIfNegative val="0"/>
          <c:dLbls>
            <c:delete val="1"/>
          </c:dLbls>
          <c:cat>
            <c:numRef>
              <c:f>'1_Perfil_Docentes _Total'!$C$177:$O$177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'1_Perfil_Docentes _Total'!$C$178:$O$178</c:f>
              <c:numCache>
                <c:formatCode>0.0%</c:formatCode>
                <c:ptCount val="13"/>
                <c:pt idx="0">
                  <c:v>0.0210526315789474</c:v>
                </c:pt>
                <c:pt idx="1">
                  <c:v>0.0211640211640212</c:v>
                </c:pt>
                <c:pt idx="2">
                  <c:v>0.0175438596491228</c:v>
                </c:pt>
                <c:pt idx="3">
                  <c:v>0.0153374233128834</c:v>
                </c:pt>
                <c:pt idx="4">
                  <c:v>0.0164383561643836</c:v>
                </c:pt>
                <c:pt idx="5">
                  <c:v>0.0185676392572944</c:v>
                </c:pt>
                <c:pt idx="6">
                  <c:v>0.0187667560321716</c:v>
                </c:pt>
                <c:pt idx="7">
                  <c:v>0.0155902004454343</c:v>
                </c:pt>
                <c:pt idx="8">
                  <c:v>0.0185185185185185</c:v>
                </c:pt>
                <c:pt idx="9">
                  <c:v>0.0144927536231884</c:v>
                </c:pt>
                <c:pt idx="10">
                  <c:v>0.0142857142857143</c:v>
                </c:pt>
                <c:pt idx="11">
                  <c:v>0.0154373927958834</c:v>
                </c:pt>
                <c:pt idx="12">
                  <c:v>0.0306553911205074</c:v>
                </c:pt>
              </c:numCache>
            </c:numRef>
          </c:val>
        </c:ser>
        <c:ser>
          <c:idx val="4"/>
          <c:order val="1"/>
          <c:tx>
            <c:strRef>
              <c:f>'1_Perfil_Docentes _Total'!$B$179</c:f>
              <c:strCache>
                <c:ptCount val="1"/>
                <c:pt idx="0">
                  <c:v> BRANCA     </c:v>
                </c:pt>
              </c:strCache>
            </c:strRef>
          </c:tx>
          <c:spPr>
            <a:solidFill>
              <a:srgbClr val="006600"/>
            </a:solidFill>
          </c:spPr>
          <c:invertIfNegative val="0"/>
          <c:dLbls>
            <c:delete val="1"/>
          </c:dLbls>
          <c:cat>
            <c:numRef>
              <c:f>'1_Perfil_Docentes _Total'!$C$177:$O$177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'1_Perfil_Docentes _Total'!$C$179:$O$179</c:f>
              <c:numCache>
                <c:formatCode>0.0%</c:formatCode>
                <c:ptCount val="13"/>
                <c:pt idx="0">
                  <c:v>0.615789473684211</c:v>
                </c:pt>
                <c:pt idx="1">
                  <c:v>0.62962962962963</c:v>
                </c:pt>
                <c:pt idx="2">
                  <c:v>0.712280701754386</c:v>
                </c:pt>
                <c:pt idx="3">
                  <c:v>0.733128834355828</c:v>
                </c:pt>
                <c:pt idx="4">
                  <c:v>0.728767123287671</c:v>
                </c:pt>
                <c:pt idx="5">
                  <c:v>0.718832891246684</c:v>
                </c:pt>
                <c:pt idx="6">
                  <c:v>0.71313672922252</c:v>
                </c:pt>
                <c:pt idx="7">
                  <c:v>0.712694877505568</c:v>
                </c:pt>
                <c:pt idx="8">
                  <c:v>0.709876543209877</c:v>
                </c:pt>
                <c:pt idx="9">
                  <c:v>0.728260869565217</c:v>
                </c:pt>
                <c:pt idx="10">
                  <c:v>0.732142857142857</c:v>
                </c:pt>
                <c:pt idx="11">
                  <c:v>0.746140651801029</c:v>
                </c:pt>
                <c:pt idx="12">
                  <c:v>0.682875264270613</c:v>
                </c:pt>
              </c:numCache>
            </c:numRef>
          </c:val>
        </c:ser>
        <c:ser>
          <c:idx val="5"/>
          <c:order val="2"/>
          <c:tx>
            <c:strRef>
              <c:f>'1_Perfil_Docentes _Total'!$B$180</c:f>
              <c:strCache>
                <c:ptCount val="1"/>
                <c:pt idx="0">
                  <c:v> INDIGENA   </c:v>
                </c:pt>
              </c:strCache>
            </c:strRef>
          </c:tx>
          <c:spPr>
            <a:solidFill>
              <a:schemeClr val="tx2">
                <a:lumMod val="60000"/>
                <a:lumOff val="40000"/>
              </a:schemeClr>
            </a:solidFill>
          </c:spPr>
          <c:invertIfNegative val="0"/>
          <c:dLbls>
            <c:delete val="1"/>
          </c:dLbls>
          <c:cat>
            <c:numRef>
              <c:f>'1_Perfil_Docentes _Total'!$C$177:$O$177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'1_Perfil_Docentes _Total'!$C$180:$O$180</c:f>
              <c:numCache>
                <c:formatCode>0.0%</c:formatCode>
                <c:ptCount val="13"/>
                <c:pt idx="0">
                  <c:v>0.0105263157894737</c:v>
                </c:pt>
                <c:pt idx="1">
                  <c:v>0.0105820105820106</c:v>
                </c:pt>
                <c:pt idx="2">
                  <c:v>0.00701754385964912</c:v>
                </c:pt>
                <c:pt idx="3">
                  <c:v>0.00613496932515337</c:v>
                </c:pt>
                <c:pt idx="4">
                  <c:v>0.00547945205479452</c:v>
                </c:pt>
                <c:pt idx="5">
                  <c:v>0.00795755968169761</c:v>
                </c:pt>
                <c:pt idx="6">
                  <c:v>0.00804289544235925</c:v>
                </c:pt>
                <c:pt idx="7">
                  <c:v>0.0089086859688196</c:v>
                </c:pt>
                <c:pt idx="8">
                  <c:v>0.00823045267489712</c:v>
                </c:pt>
                <c:pt idx="9">
                  <c:v>0.0072463768115942</c:v>
                </c:pt>
                <c:pt idx="10">
                  <c:v>0.00714285714285714</c:v>
                </c:pt>
                <c:pt idx="11">
                  <c:v>0.00686106346483705</c:v>
                </c:pt>
                <c:pt idx="12">
                  <c:v>0.00105708245243129</c:v>
                </c:pt>
              </c:numCache>
            </c:numRef>
          </c:val>
        </c:ser>
        <c:ser>
          <c:idx val="6"/>
          <c:order val="3"/>
          <c:tx>
            <c:strRef>
              <c:f>'1_Perfil_Docentes _Total'!$B$181</c:f>
              <c:strCache>
                <c:ptCount val="1"/>
                <c:pt idx="0">
                  <c:v> NAO INFORMADO </c:v>
                </c:pt>
              </c:strCache>
            </c:strRef>
          </c:tx>
          <c:spPr>
            <a:solidFill>
              <a:srgbClr val="C00000"/>
            </a:solidFill>
          </c:spPr>
          <c:invertIfNegative val="0"/>
          <c:dLbls>
            <c:delete val="1"/>
          </c:dLbls>
          <c:cat>
            <c:numRef>
              <c:f>'1_Perfil_Docentes _Total'!$C$177:$O$177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'1_Perfil_Docentes _Total'!$C$181:$O$181</c:f>
              <c:numCache>
                <c:formatCode>0.0%</c:formatCode>
                <c:ptCount val="13"/>
                <c:pt idx="0">
                  <c:v>0.205263157894737</c:v>
                </c:pt>
                <c:pt idx="1">
                  <c:v>0.195767195767196</c:v>
                </c:pt>
                <c:pt idx="2">
                  <c:v>0.129824561403509</c:v>
                </c:pt>
                <c:pt idx="3">
                  <c:v>0.110429447852761</c:v>
                </c:pt>
                <c:pt idx="4">
                  <c:v>0.101369863013699</c:v>
                </c:pt>
                <c:pt idx="5">
                  <c:v>0.10079575596817</c:v>
                </c:pt>
                <c:pt idx="6">
                  <c:v>0.10455764075067</c:v>
                </c:pt>
                <c:pt idx="7">
                  <c:v>0.10022271714922</c:v>
                </c:pt>
                <c:pt idx="8">
                  <c:v>0.106995884773663</c:v>
                </c:pt>
                <c:pt idx="9">
                  <c:v>0.0851449275362319</c:v>
                </c:pt>
                <c:pt idx="10">
                  <c:v>0.0785714285714286</c:v>
                </c:pt>
                <c:pt idx="11">
                  <c:v>0.0754716981132075</c:v>
                </c:pt>
                <c:pt idx="12">
                  <c:v>0.0317124735729387</c:v>
                </c:pt>
              </c:numCache>
            </c:numRef>
          </c:val>
        </c:ser>
        <c:ser>
          <c:idx val="7"/>
          <c:order val="4"/>
          <c:tx>
            <c:strRef>
              <c:f>'1_Perfil_Docentes _Total'!$B$182</c:f>
              <c:strCache>
                <c:ptCount val="1"/>
                <c:pt idx="0">
                  <c:v> NEGRA      </c:v>
                </c:pt>
              </c:strCache>
            </c:strRef>
          </c:tx>
          <c:spPr>
            <a:solidFill>
              <a:srgbClr val="92D050"/>
            </a:solidFill>
          </c:spPr>
          <c:invertIfNegative val="0"/>
          <c:dLbls>
            <c:delete val="1"/>
          </c:dLbls>
          <c:cat>
            <c:numRef>
              <c:f>'1_Perfil_Docentes _Total'!$C$177:$O$177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'1_Perfil_Docentes _Total'!$C$182:$O$182</c:f>
              <c:numCache>
                <c:formatCode>0.0%</c:formatCode>
                <c:ptCount val="13"/>
                <c:pt idx="0">
                  <c:v>0.0368421052631579</c:v>
                </c:pt>
                <c:pt idx="1">
                  <c:v>0.0317460317460317</c:v>
                </c:pt>
                <c:pt idx="2">
                  <c:v>0.0280701754385965</c:v>
                </c:pt>
                <c:pt idx="3">
                  <c:v>0.0306748466257669</c:v>
                </c:pt>
                <c:pt idx="4">
                  <c:v>0.0328767123287671</c:v>
                </c:pt>
                <c:pt idx="5">
                  <c:v>0.0371352785145889</c:v>
                </c:pt>
                <c:pt idx="6">
                  <c:v>0.0375335120643432</c:v>
                </c:pt>
                <c:pt idx="7">
                  <c:v>0.0423162583518931</c:v>
                </c:pt>
                <c:pt idx="8">
                  <c:v>0.0390946502057613</c:v>
                </c:pt>
                <c:pt idx="9">
                  <c:v>0.0235507246376812</c:v>
                </c:pt>
                <c:pt idx="10">
                  <c:v>0.025</c:v>
                </c:pt>
                <c:pt idx="11">
                  <c:v>0.0240137221269297</c:v>
                </c:pt>
                <c:pt idx="12">
                  <c:v>0.0317124735729387</c:v>
                </c:pt>
              </c:numCache>
            </c:numRef>
          </c:val>
        </c:ser>
        <c:ser>
          <c:idx val="0"/>
          <c:order val="5"/>
          <c:tx>
            <c:strRef>
              <c:f>'1_Perfil_Docentes _Total'!$B$183</c:f>
              <c:strCache>
                <c:ptCount val="1"/>
                <c:pt idx="0">
                  <c:v> PARDA      </c:v>
                </c:pt>
              </c:strCache>
            </c:strRef>
          </c:tx>
          <c:spPr>
            <a:solidFill>
              <a:srgbClr val="FFC000"/>
            </a:solidFill>
          </c:spPr>
          <c:invertIfNegative val="0"/>
          <c:dLbls>
            <c:delete val="1"/>
          </c:dLbls>
          <c:cat>
            <c:numRef>
              <c:f>'1_Perfil_Docentes _Total'!$C$177:$O$177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'1_Perfil_Docentes _Total'!$C$183:$O$183</c:f>
              <c:numCache>
                <c:formatCode>0.0%</c:formatCode>
                <c:ptCount val="13"/>
                <c:pt idx="0">
                  <c:v>0.110526315789474</c:v>
                </c:pt>
                <c:pt idx="1">
                  <c:v>0.111111111111111</c:v>
                </c:pt>
                <c:pt idx="2">
                  <c:v>0.105263157894737</c:v>
                </c:pt>
                <c:pt idx="3">
                  <c:v>0.104294478527607</c:v>
                </c:pt>
                <c:pt idx="4">
                  <c:v>0.115068493150685</c:v>
                </c:pt>
                <c:pt idx="5">
                  <c:v>0.116710875331565</c:v>
                </c:pt>
                <c:pt idx="6">
                  <c:v>0.117962466487936</c:v>
                </c:pt>
                <c:pt idx="7">
                  <c:v>0.120267260579065</c:v>
                </c:pt>
                <c:pt idx="8">
                  <c:v>0.117283950617284</c:v>
                </c:pt>
                <c:pt idx="9">
                  <c:v>0.141304347826087</c:v>
                </c:pt>
                <c:pt idx="10">
                  <c:v>0.142857142857143</c:v>
                </c:pt>
                <c:pt idx="11">
                  <c:v>0.132075471698113</c:v>
                </c:pt>
                <c:pt idx="12">
                  <c:v>0.221987315010571</c:v>
                </c:pt>
              </c:numCache>
            </c:numRef>
          </c:val>
        </c:ser>
        <c:dLbls>
          <c:showLegendKey val="0"/>
          <c:showVal val="0"/>
          <c:showCatName val="0"/>
          <c:showSerName val="0"/>
          <c:showPercent val="0"/>
          <c:showBubbleSize val="0"/>
        </c:dLbls>
        <c:gapWidth val="50"/>
        <c:overlap val="100"/>
        <c:axId val="159710592"/>
        <c:axId val="163005568"/>
      </c:barChart>
      <c:catAx>
        <c:axId val="159710592"/>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05568"/>
        <c:crosses val="autoZero"/>
        <c:auto val="1"/>
        <c:lblAlgn val="ctr"/>
        <c:lblOffset val="100"/>
        <c:noMultiLvlLbl val="0"/>
      </c:catAx>
      <c:valAx>
        <c:axId val="1630055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5971059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b="0" i="0" u="none" strike="noStrike" baseline="0">
          <a:solidFill>
            <a:srgbClr val="000000"/>
          </a:solidFill>
          <a:latin typeface="Century Gothic" panose="020B0502020202020204" pitchFamily="34" charset="0"/>
          <a:ea typeface="Calibri" panose="020F0502020204030204"/>
          <a:cs typeface="Calibri" panose="020F0502020204030204"/>
        </a:defRPr>
      </a:pP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280733432234"/>
          <c:y val="0.0903790087463557"/>
          <c:w val="0.880719266567766"/>
          <c:h val="0.728752783453089"/>
        </c:manualLayout>
      </c:layout>
      <c:barChart>
        <c:barDir val="col"/>
        <c:grouping val="percentStacked"/>
        <c:varyColors val="0"/>
        <c:ser>
          <c:idx val="0"/>
          <c:order val="0"/>
          <c:tx>
            <c:strRef>
              <c:f>'1_Perfil_Docentes _Total'!$B$28</c:f>
              <c:strCache>
                <c:ptCount val="1"/>
                <c:pt idx="0">
                  <c:v>F</c:v>
                </c:pt>
              </c:strCache>
            </c:strRef>
          </c:tx>
          <c:spPr>
            <a:solidFill>
              <a:schemeClr val="bg1">
                <a:lumMod val="85000"/>
              </a:schemeClr>
            </a:solidFill>
          </c:spPr>
          <c:invertIfNegative val="0"/>
          <c:dLbls>
            <c:delete val="1"/>
          </c:dLbls>
          <c:cat>
            <c:numRef>
              <c:f>'1_Perfil_Docentes _Total'!$C$27:$O$27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'1_Perfil_Docentes _Total'!$C$28:$O$28</c:f>
              <c:numCache>
                <c:formatCode>0.0%</c:formatCode>
                <c:ptCount val="13"/>
                <c:pt idx="0">
                  <c:v>0.363157894736842</c:v>
                </c:pt>
                <c:pt idx="1">
                  <c:v>0.354497354497354</c:v>
                </c:pt>
                <c:pt idx="2">
                  <c:v>0.382456140350877</c:v>
                </c:pt>
                <c:pt idx="3">
                  <c:v>0.398773006134969</c:v>
                </c:pt>
                <c:pt idx="4">
                  <c:v>0.389041095890411</c:v>
                </c:pt>
                <c:pt idx="5">
                  <c:v>0.392572944297082</c:v>
                </c:pt>
                <c:pt idx="6">
                  <c:v>0.39142091152815</c:v>
                </c:pt>
                <c:pt idx="7">
                  <c:v>0.407572383073497</c:v>
                </c:pt>
                <c:pt idx="8">
                  <c:v>0.411522633744856</c:v>
                </c:pt>
                <c:pt idx="9">
                  <c:v>0.416666666666667</c:v>
                </c:pt>
                <c:pt idx="10">
                  <c:v>0.416071428571429</c:v>
                </c:pt>
                <c:pt idx="11">
                  <c:v>0.416809605488851</c:v>
                </c:pt>
                <c:pt idx="12">
                  <c:v>0.429042904290429</c:v>
                </c:pt>
              </c:numCache>
            </c:numRef>
          </c:val>
        </c:ser>
        <c:ser>
          <c:idx val="1"/>
          <c:order val="1"/>
          <c:tx>
            <c:strRef>
              <c:f>'1_Perfil_Docentes _Total'!$B$29</c:f>
              <c:strCache>
                <c:ptCount val="1"/>
                <c:pt idx="0">
                  <c:v>M</c:v>
                </c:pt>
              </c:strCache>
            </c:strRef>
          </c:tx>
          <c:spPr>
            <a:solidFill>
              <a:srgbClr val="00B050"/>
            </a:solidFill>
          </c:spPr>
          <c:invertIfNegative val="0"/>
          <c:dLbls>
            <c:delete val="1"/>
          </c:dLbls>
          <c:cat>
            <c:numRef>
              <c:f>'1_Perfil_Docentes _Total'!$C$27:$O$27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'1_Perfil_Docentes _Total'!$C$29:$O$29</c:f>
              <c:numCache>
                <c:formatCode>0.0%</c:formatCode>
                <c:ptCount val="13"/>
                <c:pt idx="0">
                  <c:v>0.636842105263158</c:v>
                </c:pt>
                <c:pt idx="1">
                  <c:v>0.645502645502645</c:v>
                </c:pt>
                <c:pt idx="2">
                  <c:v>0.617543859649123</c:v>
                </c:pt>
                <c:pt idx="3">
                  <c:v>0.601226993865031</c:v>
                </c:pt>
                <c:pt idx="4">
                  <c:v>0.610958904109589</c:v>
                </c:pt>
                <c:pt idx="5">
                  <c:v>0.607427055702918</c:v>
                </c:pt>
                <c:pt idx="6">
                  <c:v>0.60857908847185</c:v>
                </c:pt>
                <c:pt idx="7">
                  <c:v>0.592427616926503</c:v>
                </c:pt>
                <c:pt idx="8">
                  <c:v>0.588477366255144</c:v>
                </c:pt>
                <c:pt idx="9">
                  <c:v>0.583333333333333</c:v>
                </c:pt>
                <c:pt idx="10">
                  <c:v>0.583928571428571</c:v>
                </c:pt>
                <c:pt idx="11">
                  <c:v>0.583190394511149</c:v>
                </c:pt>
                <c:pt idx="12">
                  <c:v>0.570957095709571</c:v>
                </c:pt>
              </c:numCache>
            </c:numRef>
          </c:val>
        </c:ser>
        <c:dLbls>
          <c:showLegendKey val="0"/>
          <c:showVal val="0"/>
          <c:showCatName val="0"/>
          <c:showSerName val="0"/>
          <c:showPercent val="0"/>
          <c:showBubbleSize val="0"/>
        </c:dLbls>
        <c:gapWidth val="50"/>
        <c:overlap val="100"/>
        <c:axId val="163040256"/>
        <c:axId val="163046144"/>
      </c:barChart>
      <c:catAx>
        <c:axId val="163040256"/>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46144"/>
        <c:crosses val="autoZero"/>
        <c:auto val="1"/>
        <c:lblAlgn val="ctr"/>
        <c:lblOffset val="100"/>
        <c:noMultiLvlLbl val="0"/>
      </c:catAx>
      <c:valAx>
        <c:axId val="163046144"/>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40256"/>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Calibri" panose="020F0502020204030204"/>
          <a:cs typeface="Calibri" panose="020F0502020204030204"/>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resumo_servidores!$B$23</c:f>
              <c:strCache>
                <c:ptCount val="1"/>
                <c:pt idx="0">
                  <c:v>Total Geral</c:v>
                </c:pt>
              </c:strCache>
            </c:strRef>
          </c:tx>
          <c:spPr>
            <a:solidFill>
              <a:srgbClr val="FFC000"/>
            </a:solidFill>
            <a:ln>
              <a:noFill/>
            </a:ln>
            <a:effectLst/>
          </c:spPr>
          <c:invertIfNegative val="0"/>
          <c:dLbls>
            <c:dLbl>
              <c:idx val="13"/>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rgbClr val="FF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resumo_servidores!$C$16:$P$16</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 Evolução (2006 - 2018)</c:v>
                </c:pt>
              </c:strCache>
            </c:strRef>
          </c:cat>
          <c:val>
            <c:numRef>
              <c:f>resumo_servidores!$C$23:$P$23</c:f>
              <c:numCache>
                <c:formatCode>#,##0</c:formatCode>
                <c:ptCount val="14"/>
                <c:pt idx="0">
                  <c:v>363</c:v>
                </c:pt>
                <c:pt idx="1">
                  <c:v>375</c:v>
                </c:pt>
                <c:pt idx="2">
                  <c:v>510</c:v>
                </c:pt>
                <c:pt idx="3">
                  <c:v>582</c:v>
                </c:pt>
                <c:pt idx="4">
                  <c:v>1142</c:v>
                </c:pt>
                <c:pt idx="5">
                  <c:v>1214</c:v>
                </c:pt>
                <c:pt idx="6">
                  <c:v>1303</c:v>
                </c:pt>
                <c:pt idx="7">
                  <c:v>1377</c:v>
                </c:pt>
                <c:pt idx="8">
                  <c:v>1469</c:v>
                </c:pt>
                <c:pt idx="9">
                  <c:v>1526</c:v>
                </c:pt>
                <c:pt idx="10">
                  <c:v>1545</c:v>
                </c:pt>
                <c:pt idx="11">
                  <c:v>1584</c:v>
                </c:pt>
                <c:pt idx="12">
                  <c:v>1625</c:v>
                </c:pt>
                <c:pt idx="13" c:formatCode="0%">
                  <c:v>3.47658402203857</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'6_doc_composição'!$G$157</c:f>
              <c:strCache>
                <c:ptCount val="1"/>
                <c:pt idx="0">
                  <c:v>2018</c:v>
                </c:pt>
              </c:strCache>
            </c:strRef>
          </c:tx>
          <c:spPr>
            <a:scene3d>
              <a:camera prst="orthographicFront"/>
              <a:lightRig rig="threePt" dir="t"/>
            </a:scene3d>
            <a:sp3d prstMaterial="metal">
              <a:bevelT w="38100" h="57150" prst="angle"/>
            </a:sp3d>
          </c:spPr>
          <c:explosion val="0"/>
          <c:dPt>
            <c:idx val="0"/>
            <c:bubble3D val="0"/>
            <c:spPr>
              <a:solidFill>
                <a:schemeClr val="accent2">
                  <a:lumMod val="60000"/>
                  <a:lumOff val="40000"/>
                </a:schemeClr>
              </a:solidFill>
              <a:scene3d>
                <a:camera prst="orthographicFront"/>
                <a:lightRig rig="threePt" dir="t"/>
              </a:scene3d>
              <a:sp3d prstMaterial="metal">
                <a:bevelT w="38100" h="57150" prst="angle"/>
              </a:sp3d>
            </c:spPr>
          </c:dPt>
          <c:dPt>
            <c:idx val="1"/>
            <c:bubble3D val="0"/>
            <c:spPr>
              <a:solidFill>
                <a:srgbClr val="FF9900"/>
              </a:solidFill>
              <a:scene3d>
                <a:camera prst="orthographicFront"/>
                <a:lightRig rig="threePt" dir="t"/>
              </a:scene3d>
              <a:sp3d prstMaterial="metal">
                <a:bevelT w="38100" h="57150" prst="angle"/>
              </a:sp3d>
            </c:spPr>
          </c:dPt>
          <c:dPt>
            <c:idx val="2"/>
            <c:bubble3D val="0"/>
            <c:spPr>
              <a:scene3d>
                <a:camera prst="orthographicFront"/>
                <a:lightRig rig="threePt" dir="t"/>
              </a:scene3d>
              <a:sp3d prstMaterial="metal">
                <a:bevelT w="38100" h="57150" prst="angle"/>
              </a:sp3d>
            </c:spPr>
          </c:dPt>
          <c:dPt>
            <c:idx val="3"/>
            <c:bubble3D val="0"/>
            <c:spPr>
              <a:solidFill>
                <a:schemeClr val="tx2">
                  <a:lumMod val="90000"/>
                  <a:lumOff val="10000"/>
                </a:schemeClr>
              </a:solidFill>
              <a:scene3d>
                <a:camera prst="orthographicFront"/>
                <a:lightRig rig="threePt" dir="t"/>
              </a:scene3d>
              <a:sp3d prstMaterial="metal">
                <a:bevelT w="38100" h="57150" prst="angle"/>
              </a:sp3d>
            </c:spPr>
          </c:dPt>
          <c:dPt>
            <c:idx val="4"/>
            <c:bubble3D val="0"/>
            <c:spPr>
              <a:scene3d>
                <a:camera prst="orthographicFront"/>
                <a:lightRig rig="threePt" dir="t"/>
              </a:scene3d>
              <a:sp3d prstMaterial="metal">
                <a:bevelT w="38100" h="57150" prst="angle"/>
              </a:sp3d>
            </c:spPr>
          </c:dPt>
          <c:dLbls>
            <c:dLbl>
              <c:idx val="0"/>
              <c:layout>
                <c:manualLayout>
                  <c:x val="0.0669416558768811"/>
                  <c:y val="-0.00819675939320244"/>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1"/>
              <c:layout>
                <c:manualLayout>
                  <c:x val="0.0509875357093533"/>
                  <c:y val="-0.00171400676737225"/>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2"/>
              <c:layout>
                <c:manualLayout>
                  <c:x val="-0.0193409968648379"/>
                  <c:y val="-0.000147403979400611"/>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3"/>
              <c:layout>
                <c:manualLayout>
                  <c:x val="0.00353067617325835"/>
                  <c:y val="-0.0392992102272175"/>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4"/>
              <c:layout>
                <c:manualLayout>
                  <c:x val="0.0780893193816618"/>
                  <c:y val="-0.0581118014835851"/>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numFmt formatCode="0.0%" sourceLinked="0"/>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'6_doc_composição'!$B$158:$B$162</c:f>
              <c:strCache>
                <c:ptCount val="5"/>
                <c:pt idx="0">
                  <c:v>4 AUX/ASS/ADJ</c:v>
                </c:pt>
                <c:pt idx="1">
                  <c:v>5 ASSISTENTE</c:v>
                </c:pt>
                <c:pt idx="2">
                  <c:v>6 ADJUNTO</c:v>
                </c:pt>
                <c:pt idx="3">
                  <c:v>7 ASSOC/TIT</c:v>
                </c:pt>
                <c:pt idx="4">
                  <c:v>8.CLAS/TIT/DJUD</c:v>
                </c:pt>
              </c:strCache>
            </c:strRef>
          </c:cat>
          <c:val>
            <c:numRef>
              <c:f>'6_doc_composição'!$G$158:$G$162</c:f>
              <c:numCache>
                <c:formatCode>0</c:formatCode>
                <c:ptCount val="5"/>
                <c:pt idx="0">
                  <c:v>136</c:v>
                </c:pt>
                <c:pt idx="1">
                  <c:v>49</c:v>
                </c:pt>
                <c:pt idx="2">
                  <c:v>238</c:v>
                </c:pt>
                <c:pt idx="3">
                  <c:v>168</c:v>
                </c:pt>
                <c:pt idx="4">
                  <c:v>15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5860921337588"/>
          <c:y val="0.680196879621673"/>
          <c:w val="0.290919205751455"/>
          <c:h val="0.304788239498232"/>
        </c:manualLayout>
      </c:layout>
      <c:overlay val="0"/>
      <c:txPr>
        <a:bodyPr rot="0" spcFirstLastPara="0" vertOverflow="ellipsis" vert="horz" wrap="square" anchor="ctr" anchorCtr="1"/>
        <a:lstStyle/>
        <a:p>
          <a:pPr>
            <a:defRPr lang="pt-BR" sz="775" b="0" i="0" u="none" strike="noStrike" kern="1200" baseline="0">
              <a:solidFill>
                <a:srgbClr val="000000"/>
              </a:solidFill>
              <a:latin typeface="Verdana" panose="020B0604030504040204"/>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441774309234"/>
          <c:y val="0.0353555600097993"/>
          <c:w val="0.746240461322156"/>
          <c:h val="0.909799840237362"/>
        </c:manualLayout>
      </c:layout>
      <c:barChart>
        <c:barDir val="bar"/>
        <c:grouping val="stacked"/>
        <c:varyColors val="0"/>
        <c:ser>
          <c:idx val="0"/>
          <c:order val="0"/>
          <c:tx>
            <c:strRef>
              <c:f>'6_doc_composição'!$G$141</c:f>
              <c:strCache>
                <c:ptCount val="1"/>
                <c:pt idx="0">
                  <c:v>2018</c:v>
                </c:pt>
              </c:strCache>
            </c:strRef>
          </c:tx>
          <c:spPr>
            <a:solidFill>
              <a:srgbClr val="33CC33"/>
            </a:solidFill>
          </c:spPr>
          <c:invertIfNegative val="0"/>
          <c:dLbls>
            <c:dLbl>
              <c:idx val="0"/>
              <c:layout>
                <c:manualLayout>
                  <c:x val="0.0633749398688508"/>
                  <c:y val="-0.0032859833443009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877577537534496"/>
                  <c:y val="-0.0042891828723138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97435552500924"/>
                  <c:y val="-0.008699094064854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01718457879576"/>
                  <c:y val="-0.030000540574939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03139969667556"/>
                  <c:y val="-0.019102108204216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814486418881044"/>
                  <c:y val="-0.020967921097043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607607726150767"/>
                  <c:y val="-0.0102762255524511"/>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'6_doc_composição'!$B$142:$B$150</c:f>
              <c:strCache>
                <c:ptCount val="9"/>
                <c:pt idx="0">
                  <c:v>CD0001</c:v>
                </c:pt>
                <c:pt idx="1">
                  <c:v>CD0002</c:v>
                </c:pt>
                <c:pt idx="2">
                  <c:v>CD0003</c:v>
                </c:pt>
                <c:pt idx="3">
                  <c:v>CD0004</c:v>
                </c:pt>
                <c:pt idx="4">
                  <c:v>FG0001</c:v>
                </c:pt>
                <c:pt idx="5">
                  <c:v>FG0004</c:v>
                </c:pt>
                <c:pt idx="6">
                  <c:v>FG0007</c:v>
                </c:pt>
                <c:pt idx="7">
                  <c:v>FUC0001</c:v>
                </c:pt>
                <c:pt idx="8">
                  <c:v>Total Geral</c:v>
                </c:pt>
              </c:strCache>
            </c:strRef>
          </c:cat>
          <c:val>
            <c:numRef>
              <c:f>'6_doc_composição'!$G$142:$G$150</c:f>
              <c:numCache>
                <c:formatCode>0</c:formatCode>
                <c:ptCount val="9"/>
                <c:pt idx="0">
                  <c:v>1</c:v>
                </c:pt>
                <c:pt idx="1">
                  <c:v>7</c:v>
                </c:pt>
                <c:pt idx="2">
                  <c:v>12</c:v>
                </c:pt>
                <c:pt idx="3">
                  <c:v>9</c:v>
                </c:pt>
                <c:pt idx="4">
                  <c:v>11</c:v>
                </c:pt>
                <c:pt idx="5">
                  <c:v>1</c:v>
                </c:pt>
                <c:pt idx="6">
                  <c:v>1</c:v>
                </c:pt>
                <c:pt idx="7">
                  <c:v>84</c:v>
                </c:pt>
                <c:pt idx="8">
                  <c:v>126</c:v>
                </c:pt>
              </c:numCache>
            </c:numRef>
          </c:val>
        </c:ser>
        <c:dLbls>
          <c:showLegendKey val="0"/>
          <c:showVal val="0"/>
          <c:showCatName val="0"/>
          <c:showSerName val="0"/>
          <c:showPercent val="0"/>
          <c:showBubbleSize val="0"/>
        </c:dLbls>
        <c:gapWidth val="30"/>
        <c:overlap val="100"/>
        <c:axId val="164313728"/>
        <c:axId val="164315520"/>
      </c:barChart>
      <c:catAx>
        <c:axId val="164313728"/>
        <c:scaling>
          <c:orientation val="minMax"/>
        </c:scaling>
        <c:delete val="0"/>
        <c:axPos val="l"/>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crossAx val="164315520"/>
        <c:crosses val="autoZero"/>
        <c:auto val="1"/>
        <c:lblAlgn val="ctr"/>
        <c:lblOffset val="100"/>
        <c:noMultiLvlLbl val="0"/>
      </c:catAx>
      <c:valAx>
        <c:axId val="164315520"/>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crossAx val="164313728"/>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28619018776499"/>
          <c:y val="0.191334235061108"/>
          <c:w val="0.825226422489044"/>
          <c:h val="0.807515578957538"/>
        </c:manualLayout>
      </c:layout>
      <c:pieChart>
        <c:varyColors val="1"/>
        <c:ser>
          <c:idx val="0"/>
          <c:order val="0"/>
          <c:tx>
            <c:strRef>
              <c:f>'6_doc_composição'!$B$29</c:f>
              <c:strCache>
                <c:ptCount val="1"/>
                <c:pt idx="0">
                  <c:v>Total Geral</c:v>
                </c:pt>
              </c:strCache>
            </c:strRef>
          </c:tx>
          <c:explosion val="0"/>
          <c:dPt>
            <c:idx val="0"/>
            <c:bubble3D val="0"/>
            <c:spPr>
              <a:solidFill>
                <a:srgbClr val="C00000"/>
              </a:solidFill>
            </c:spPr>
          </c:dPt>
          <c:dPt>
            <c:idx val="1"/>
            <c:bubble3D val="0"/>
            <c:spPr>
              <a:solidFill>
                <a:srgbClr val="FFC000"/>
              </a:solidFill>
            </c:spPr>
          </c:dPt>
          <c:dPt>
            <c:idx val="2"/>
            <c:bubble3D val="0"/>
            <c:spPr>
              <a:solidFill>
                <a:schemeClr val="accent3">
                  <a:lumMod val="60000"/>
                  <a:lumOff val="40000"/>
                </a:schemeClr>
              </a:solidFill>
            </c:spPr>
          </c:dPt>
          <c:dPt>
            <c:idx val="3"/>
            <c:bubble3D val="0"/>
            <c:spPr>
              <a:solidFill>
                <a:srgbClr val="00B050"/>
              </a:solidFill>
            </c:spPr>
          </c:dPt>
          <c:dLbls>
            <c:dLbl>
              <c:idx val="0"/>
              <c:layout>
                <c:manualLayout>
                  <c:x val="-0.288454724409449"/>
                  <c:y val="0.000774891456324969"/>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0199291706527338"/>
                  <c:y val="-0.0182498098952584"/>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00366676167741476"/>
                  <c:y val="-0.121461282063668"/>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3"/>
              <c:layout>
                <c:manualLayout>
                  <c:x val="0.016754720782337"/>
                  <c:y val="0.0558042658460796"/>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'6_doc_composição'!$C$16:$F$16</c:f>
              <c:strCache>
                <c:ptCount val="4"/>
                <c:pt idx="0">
                  <c:v>GRADUACAO (NIVEL SUPERIOR COMPLETO)  </c:v>
                </c:pt>
                <c:pt idx="1">
                  <c:v>ESPECIALIZACAO NIVEL SUPERIOR        </c:v>
                </c:pt>
                <c:pt idx="2">
                  <c:v>MESTRADO                             </c:v>
                </c:pt>
                <c:pt idx="3">
                  <c:v>DOUTORADO                            </c:v>
                </c:pt>
              </c:strCache>
            </c:strRef>
          </c:cat>
          <c:val>
            <c:numRef>
              <c:f>'6_doc_composição'!$C$29:$F$29</c:f>
              <c:numCache>
                <c:formatCode>General</c:formatCode>
                <c:ptCount val="4"/>
                <c:pt idx="0">
                  <c:v>4</c:v>
                </c:pt>
                <c:pt idx="1">
                  <c:v>25</c:v>
                </c:pt>
                <c:pt idx="2">
                  <c:v>113</c:v>
                </c:pt>
                <c:pt idx="3">
                  <c:v>464</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'6_doc_composição'!$C$36</c:f>
              <c:strCache>
                <c:ptCount val="1"/>
                <c:pt idx="0">
                  <c:v>GRADUACAO (NIVEL SUPERIOR COMPLETO)  </c:v>
                </c:pt>
              </c:strCache>
            </c:strRef>
          </c:tx>
          <c:spPr>
            <a:solidFill>
              <a:srgbClr val="FF000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'6_doc_composição'!$C$37:$C$48</c:f>
              <c:numCache>
                <c:formatCode>0%</c:formatCode>
                <c:ptCount val="12"/>
                <c:pt idx="0">
                  <c:v>0</c:v>
                </c:pt>
                <c:pt idx="1">
                  <c:v>0</c:v>
                </c:pt>
                <c:pt idx="2">
                  <c:v>0</c:v>
                </c:pt>
                <c:pt idx="3">
                  <c:v>0</c:v>
                </c:pt>
                <c:pt idx="4">
                  <c:v>0</c:v>
                </c:pt>
                <c:pt idx="5">
                  <c:v>0</c:v>
                </c:pt>
                <c:pt idx="6">
                  <c:v>0</c:v>
                </c:pt>
                <c:pt idx="7">
                  <c:v>0</c:v>
                </c:pt>
                <c:pt idx="8">
                  <c:v>0</c:v>
                </c:pt>
                <c:pt idx="9">
                  <c:v>0</c:v>
                </c:pt>
                <c:pt idx="10">
                  <c:v>0.0487804878048781</c:v>
                </c:pt>
                <c:pt idx="11">
                  <c:v>0</c:v>
                </c:pt>
              </c:numCache>
            </c:numRef>
          </c:val>
        </c:ser>
        <c:ser>
          <c:idx val="1"/>
          <c:order val="1"/>
          <c:tx>
            <c:strRef>
              <c:f>'6_doc_composição'!$D$36</c:f>
              <c:strCache>
                <c:ptCount val="1"/>
                <c:pt idx="0">
                  <c:v>ESPECIALIZACAO NIVEL SUPERIOR        </c:v>
                </c:pt>
              </c:strCache>
            </c:strRef>
          </c:tx>
          <c:spPr>
            <a:solidFill>
              <a:srgbClr val="FFC00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'6_doc_composição'!$D$37:$D$48</c:f>
              <c:numCache>
                <c:formatCode>0%</c:formatCode>
                <c:ptCount val="12"/>
                <c:pt idx="0">
                  <c:v>0</c:v>
                </c:pt>
                <c:pt idx="1">
                  <c:v>0</c:v>
                </c:pt>
                <c:pt idx="2">
                  <c:v>0</c:v>
                </c:pt>
                <c:pt idx="3">
                  <c:v>0</c:v>
                </c:pt>
                <c:pt idx="4">
                  <c:v>0</c:v>
                </c:pt>
                <c:pt idx="5">
                  <c:v>0</c:v>
                </c:pt>
                <c:pt idx="6">
                  <c:v>0.0384615384615385</c:v>
                </c:pt>
                <c:pt idx="7">
                  <c:v>0</c:v>
                </c:pt>
                <c:pt idx="8">
                  <c:v>0</c:v>
                </c:pt>
                <c:pt idx="9">
                  <c:v>0</c:v>
                </c:pt>
                <c:pt idx="10">
                  <c:v>0.268292682926829</c:v>
                </c:pt>
                <c:pt idx="11">
                  <c:v>0.181818181818182</c:v>
                </c:pt>
              </c:numCache>
            </c:numRef>
          </c:val>
        </c:ser>
        <c:ser>
          <c:idx val="2"/>
          <c:order val="2"/>
          <c:tx>
            <c:strRef>
              <c:f>'6_doc_composição'!$E$36</c:f>
              <c:strCache>
                <c:ptCount val="1"/>
                <c:pt idx="0">
                  <c:v>MESTRADO                             </c:v>
                </c:pt>
              </c:strCache>
            </c:strRef>
          </c:tx>
          <c:spPr>
            <a:solidFill>
              <a:schemeClr val="accent3">
                <a:lumMod val="60000"/>
                <a:lumOff val="40000"/>
              </a:schemeClr>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'6_doc_composição'!$E$37:$E$48</c:f>
              <c:numCache>
                <c:formatCode>0%</c:formatCode>
                <c:ptCount val="12"/>
                <c:pt idx="0">
                  <c:v>0.243243243243243</c:v>
                </c:pt>
                <c:pt idx="1">
                  <c:v>0.368421052631579</c:v>
                </c:pt>
                <c:pt idx="2">
                  <c:v>0.269230769230769</c:v>
                </c:pt>
                <c:pt idx="3">
                  <c:v>0.407407407407407</c:v>
                </c:pt>
                <c:pt idx="4">
                  <c:v>0.075</c:v>
                </c:pt>
                <c:pt idx="5">
                  <c:v>0.263157894736842</c:v>
                </c:pt>
                <c:pt idx="6">
                  <c:v>0.346153846153846</c:v>
                </c:pt>
                <c:pt idx="7">
                  <c:v>0.0163934426229508</c:v>
                </c:pt>
                <c:pt idx="8">
                  <c:v>0.0416666666666667</c:v>
                </c:pt>
                <c:pt idx="9">
                  <c:v>0.0266666666666667</c:v>
                </c:pt>
                <c:pt idx="10">
                  <c:v>0.158536585365854</c:v>
                </c:pt>
                <c:pt idx="11">
                  <c:v>0.545454545454545</c:v>
                </c:pt>
              </c:numCache>
            </c:numRef>
          </c:val>
        </c:ser>
        <c:ser>
          <c:idx val="3"/>
          <c:order val="3"/>
          <c:tx>
            <c:strRef>
              <c:f>'6_doc_composição'!$F$36</c:f>
              <c:strCache>
                <c:ptCount val="1"/>
                <c:pt idx="0">
                  <c:v>DOUTORADO                            </c:v>
                </c:pt>
              </c:strCache>
            </c:strRef>
          </c:tx>
          <c:spPr>
            <a:solidFill>
              <a:srgbClr val="00B05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'6_doc_composição'!$F$37:$F$48</c:f>
              <c:numCache>
                <c:formatCode>0%</c:formatCode>
                <c:ptCount val="12"/>
                <c:pt idx="0">
                  <c:v>0.756756756756757</c:v>
                </c:pt>
                <c:pt idx="1">
                  <c:v>0.631578947368421</c:v>
                </c:pt>
                <c:pt idx="2">
                  <c:v>0.730769230769231</c:v>
                </c:pt>
                <c:pt idx="3">
                  <c:v>0.592592592592593</c:v>
                </c:pt>
                <c:pt idx="4">
                  <c:v>0.925</c:v>
                </c:pt>
                <c:pt idx="5">
                  <c:v>0.736842105263158</c:v>
                </c:pt>
                <c:pt idx="6">
                  <c:v>0.615384615384615</c:v>
                </c:pt>
                <c:pt idx="7">
                  <c:v>0.983606557377049</c:v>
                </c:pt>
                <c:pt idx="8">
                  <c:v>0.958333333333333</c:v>
                </c:pt>
                <c:pt idx="9">
                  <c:v>0.973333333333333</c:v>
                </c:pt>
                <c:pt idx="10">
                  <c:v>0.524390243902439</c:v>
                </c:pt>
                <c:pt idx="11">
                  <c:v>0.272727272727273</c:v>
                </c:pt>
              </c:numCache>
            </c:numRef>
          </c:val>
        </c:ser>
        <c:dLbls>
          <c:showLegendKey val="0"/>
          <c:showVal val="0"/>
          <c:showCatName val="0"/>
          <c:showSerName val="0"/>
          <c:showPercent val="0"/>
          <c:showBubbleSize val="0"/>
        </c:dLbls>
        <c:gapWidth val="35"/>
        <c:overlap val="100"/>
        <c:axId val="164513664"/>
        <c:axId val="164515200"/>
      </c:barChart>
      <c:catAx>
        <c:axId val="164513664"/>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515200"/>
        <c:crosses val="autoZero"/>
        <c:auto val="1"/>
        <c:lblAlgn val="ctr"/>
        <c:lblOffset val="100"/>
        <c:noMultiLvlLbl val="0"/>
      </c:catAx>
      <c:valAx>
        <c:axId val="16451520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51366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alibri" panose="020F0502020204030204"/>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28619018776499"/>
          <c:y val="0.191334235061108"/>
          <c:w val="0.825226422489044"/>
          <c:h val="0.807515578957538"/>
        </c:manualLayout>
      </c:layout>
      <c:pieChart>
        <c:varyColors val="1"/>
        <c:ser>
          <c:idx val="0"/>
          <c:order val="0"/>
          <c:tx>
            <c:strRef>
              <c:f>'6_doc_composição'!$B$75</c:f>
              <c:strCache>
                <c:ptCount val="1"/>
                <c:pt idx="0">
                  <c:v>Total Geral</c:v>
                </c:pt>
              </c:strCache>
            </c:strRef>
          </c:tx>
          <c:explosion val="0"/>
          <c:dPt>
            <c:idx val="0"/>
            <c:bubble3D val="0"/>
            <c:spPr>
              <a:solidFill>
                <a:schemeClr val="accent3">
                  <a:lumMod val="60000"/>
                  <a:lumOff val="40000"/>
                </a:schemeClr>
              </a:solidFill>
            </c:spPr>
          </c:dPt>
          <c:dPt>
            <c:idx val="1"/>
            <c:bubble3D val="0"/>
            <c:spPr>
              <a:solidFill>
                <a:srgbClr val="FFC000"/>
              </a:solidFill>
            </c:spPr>
          </c:dPt>
          <c:dPt>
            <c:idx val="2"/>
            <c:bubble3D val="0"/>
            <c:spPr>
              <a:solidFill>
                <a:srgbClr val="00B050"/>
              </a:solidFill>
            </c:spPr>
          </c:dPt>
          <c:dLbls>
            <c:dLbl>
              <c:idx val="0"/>
              <c:layout>
                <c:manualLayout>
                  <c:x val="-0.184382370755692"/>
                  <c:y val="-0.0483049128061446"/>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114951722663626"/>
                  <c:y val="-0.0489246896285204"/>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218494560778125"/>
                  <c:y val="-0.221162520709561"/>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'6_doc_composição'!$C$62:$E$62</c:f>
              <c:strCache>
                <c:ptCount val="3"/>
                <c:pt idx="0">
                  <c:v>20h</c:v>
                </c:pt>
                <c:pt idx="1">
                  <c:v>40h</c:v>
                </c:pt>
                <c:pt idx="2">
                  <c:v>DE</c:v>
                </c:pt>
              </c:strCache>
            </c:strRef>
          </c:cat>
          <c:val>
            <c:numRef>
              <c:f>'6_doc_composição'!$C$75:$E$75</c:f>
              <c:numCache>
                <c:formatCode>0</c:formatCode>
                <c:ptCount val="3"/>
                <c:pt idx="0">
                  <c:v>35</c:v>
                </c:pt>
                <c:pt idx="1">
                  <c:v>17</c:v>
                </c:pt>
                <c:pt idx="2">
                  <c:v>554</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'6_doc_composição'!$C$82</c:f>
              <c:strCache>
                <c:ptCount val="1"/>
                <c:pt idx="0">
                  <c:v>20h</c:v>
                </c:pt>
              </c:strCache>
            </c:strRef>
          </c:tx>
          <c:spPr>
            <a:solidFill>
              <a:schemeClr val="accent3">
                <a:lumMod val="60000"/>
                <a:lumOff val="40000"/>
              </a:schemeClr>
            </a:solidFill>
          </c:spPr>
          <c:invertIfNegative val="0"/>
          <c:dLbls>
            <c:delete val="1"/>
          </c:dLbls>
          <c:cat>
            <c:strRef>
              <c:f>'6_doc_composição'!$B$83:$B$94</c:f>
              <c:strCache>
                <c:ptCount val="12"/>
                <c:pt idx="0">
                  <c:v>FACALE</c:v>
                </c:pt>
                <c:pt idx="1">
                  <c:v>FACE</c:v>
                </c:pt>
                <c:pt idx="2">
                  <c:v>EAD</c:v>
                </c:pt>
                <c:pt idx="3">
                  <c:v>FACET</c:v>
                </c:pt>
                <c:pt idx="4">
                  <c:v>FADIR</c:v>
                </c:pt>
                <c:pt idx="5">
                  <c:v>FAED</c:v>
                </c:pt>
                <c:pt idx="6">
                  <c:v>FAEN</c:v>
                </c:pt>
                <c:pt idx="7">
                  <c:v>FAIND</c:v>
                </c:pt>
                <c:pt idx="8">
                  <c:v>FCA</c:v>
                </c:pt>
                <c:pt idx="9">
                  <c:v>FCBA</c:v>
                </c:pt>
                <c:pt idx="10">
                  <c:v>FCH</c:v>
                </c:pt>
                <c:pt idx="11">
                  <c:v>FCS</c:v>
                </c:pt>
              </c:strCache>
            </c:strRef>
          </c:cat>
          <c:val>
            <c:numRef>
              <c:f>'6_doc_composição'!$C$83:$C$94</c:f>
              <c:numCache>
                <c:formatCode>0%</c:formatCode>
                <c:ptCount val="12"/>
                <c:pt idx="0">
                  <c:v>0</c:v>
                </c:pt>
                <c:pt idx="1">
                  <c:v>0</c:v>
                </c:pt>
                <c:pt idx="2">
                  <c:v>0</c:v>
                </c:pt>
                <c:pt idx="3">
                  <c:v>0</c:v>
                </c:pt>
                <c:pt idx="4">
                  <c:v>0.0571428571428571</c:v>
                </c:pt>
                <c:pt idx="5">
                  <c:v>0</c:v>
                </c:pt>
                <c:pt idx="6">
                  <c:v>0</c:v>
                </c:pt>
                <c:pt idx="7">
                  <c:v>0</c:v>
                </c:pt>
                <c:pt idx="8">
                  <c:v>0</c:v>
                </c:pt>
                <c:pt idx="9">
                  <c:v>0</c:v>
                </c:pt>
                <c:pt idx="10">
                  <c:v>0</c:v>
                </c:pt>
                <c:pt idx="11">
                  <c:v>0.942857142857143</c:v>
                </c:pt>
              </c:numCache>
            </c:numRef>
          </c:val>
        </c:ser>
        <c:ser>
          <c:idx val="1"/>
          <c:order val="1"/>
          <c:tx>
            <c:strRef>
              <c:f>'6_doc_composição'!$D$82</c:f>
              <c:strCache>
                <c:ptCount val="1"/>
                <c:pt idx="0">
                  <c:v>40h</c:v>
                </c:pt>
              </c:strCache>
            </c:strRef>
          </c:tx>
          <c:spPr>
            <a:solidFill>
              <a:srgbClr val="FFC000"/>
            </a:solidFill>
          </c:spPr>
          <c:invertIfNegative val="0"/>
          <c:dLbls>
            <c:delete val="1"/>
          </c:dLbls>
          <c:cat>
            <c:strRef>
              <c:f>'6_doc_composição'!$B$83:$B$94</c:f>
              <c:strCache>
                <c:ptCount val="12"/>
                <c:pt idx="0">
                  <c:v>FACALE</c:v>
                </c:pt>
                <c:pt idx="1">
                  <c:v>FACE</c:v>
                </c:pt>
                <c:pt idx="2">
                  <c:v>EAD</c:v>
                </c:pt>
                <c:pt idx="3">
                  <c:v>FACET</c:v>
                </c:pt>
                <c:pt idx="4">
                  <c:v>FADIR</c:v>
                </c:pt>
                <c:pt idx="5">
                  <c:v>FAED</c:v>
                </c:pt>
                <c:pt idx="6">
                  <c:v>FAEN</c:v>
                </c:pt>
                <c:pt idx="7">
                  <c:v>FAIND</c:v>
                </c:pt>
                <c:pt idx="8">
                  <c:v>FCA</c:v>
                </c:pt>
                <c:pt idx="9">
                  <c:v>FCBA</c:v>
                </c:pt>
                <c:pt idx="10">
                  <c:v>FCH</c:v>
                </c:pt>
                <c:pt idx="11">
                  <c:v>FCS</c:v>
                </c:pt>
              </c:strCache>
            </c:strRef>
          </c:cat>
          <c:val>
            <c:numRef>
              <c:f>'6_doc_composição'!$D$83:$D$94</c:f>
              <c:numCache>
                <c:formatCode>0%</c:formatCode>
                <c:ptCount val="12"/>
                <c:pt idx="0">
                  <c:v>0</c:v>
                </c:pt>
                <c:pt idx="1">
                  <c:v>0</c:v>
                </c:pt>
                <c:pt idx="2">
                  <c:v>0</c:v>
                </c:pt>
                <c:pt idx="3">
                  <c:v>0</c:v>
                </c:pt>
                <c:pt idx="4">
                  <c:v>0.117647058823529</c:v>
                </c:pt>
                <c:pt idx="5">
                  <c:v>0</c:v>
                </c:pt>
                <c:pt idx="6">
                  <c:v>0</c:v>
                </c:pt>
                <c:pt idx="7">
                  <c:v>0</c:v>
                </c:pt>
                <c:pt idx="8">
                  <c:v>0</c:v>
                </c:pt>
                <c:pt idx="9">
                  <c:v>0</c:v>
                </c:pt>
                <c:pt idx="10">
                  <c:v>0</c:v>
                </c:pt>
                <c:pt idx="11">
                  <c:v>0.882352941176471</c:v>
                </c:pt>
              </c:numCache>
            </c:numRef>
          </c:val>
        </c:ser>
        <c:ser>
          <c:idx val="2"/>
          <c:order val="2"/>
          <c:tx>
            <c:strRef>
              <c:f>'6_doc_composição'!$E$82</c:f>
              <c:strCache>
                <c:ptCount val="1"/>
                <c:pt idx="0">
                  <c:v>DE</c:v>
                </c:pt>
              </c:strCache>
            </c:strRef>
          </c:tx>
          <c:spPr>
            <a:solidFill>
              <a:srgbClr val="00B050"/>
            </a:solidFill>
          </c:spPr>
          <c:invertIfNegative val="0"/>
          <c:dLbls>
            <c:delete val="1"/>
          </c:dLbls>
          <c:cat>
            <c:strRef>
              <c:f>'6_doc_composição'!$B$83:$B$94</c:f>
              <c:strCache>
                <c:ptCount val="12"/>
                <c:pt idx="0">
                  <c:v>FACALE</c:v>
                </c:pt>
                <c:pt idx="1">
                  <c:v>FACE</c:v>
                </c:pt>
                <c:pt idx="2">
                  <c:v>EAD</c:v>
                </c:pt>
                <c:pt idx="3">
                  <c:v>FACET</c:v>
                </c:pt>
                <c:pt idx="4">
                  <c:v>FADIR</c:v>
                </c:pt>
                <c:pt idx="5">
                  <c:v>FAED</c:v>
                </c:pt>
                <c:pt idx="6">
                  <c:v>FAEN</c:v>
                </c:pt>
                <c:pt idx="7">
                  <c:v>FAIND</c:v>
                </c:pt>
                <c:pt idx="8">
                  <c:v>FCA</c:v>
                </c:pt>
                <c:pt idx="9">
                  <c:v>FCBA</c:v>
                </c:pt>
                <c:pt idx="10">
                  <c:v>FCH</c:v>
                </c:pt>
                <c:pt idx="11">
                  <c:v>FCS</c:v>
                </c:pt>
              </c:strCache>
            </c:strRef>
          </c:cat>
          <c:val>
            <c:numRef>
              <c:f>'6_doc_composição'!$E$83:$E$94</c:f>
              <c:numCache>
                <c:formatCode>0%</c:formatCode>
                <c:ptCount val="12"/>
                <c:pt idx="0">
                  <c:v>0.0667870036101083</c:v>
                </c:pt>
                <c:pt idx="1">
                  <c:v>0.0685920577617329</c:v>
                </c:pt>
                <c:pt idx="2">
                  <c:v>0.01985559566787</c:v>
                </c:pt>
                <c:pt idx="3">
                  <c:v>0.187725631768953</c:v>
                </c:pt>
                <c:pt idx="4">
                  <c:v>0.0415162454873646</c:v>
                </c:pt>
                <c:pt idx="5">
                  <c:v>0.0722021660649819</c:v>
                </c:pt>
                <c:pt idx="6">
                  <c:v>0.102888086642599</c:v>
                </c:pt>
                <c:pt idx="7">
                  <c:v>0.0469314079422383</c:v>
                </c:pt>
                <c:pt idx="8">
                  <c:v>0.110108303249097</c:v>
                </c:pt>
                <c:pt idx="9">
                  <c:v>0.0866425992779783</c:v>
                </c:pt>
                <c:pt idx="10">
                  <c:v>0.135379061371841</c:v>
                </c:pt>
                <c:pt idx="11">
                  <c:v>0.0613718411552347</c:v>
                </c:pt>
              </c:numCache>
            </c:numRef>
          </c:val>
        </c:ser>
        <c:dLbls>
          <c:showLegendKey val="0"/>
          <c:showVal val="0"/>
          <c:showCatName val="0"/>
          <c:showSerName val="0"/>
          <c:showPercent val="0"/>
          <c:showBubbleSize val="0"/>
        </c:dLbls>
        <c:gapWidth val="35"/>
        <c:overlap val="100"/>
        <c:axId val="164652544"/>
        <c:axId val="164654080"/>
      </c:barChart>
      <c:catAx>
        <c:axId val="164652544"/>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654080"/>
        <c:crosses val="autoZero"/>
        <c:auto val="1"/>
        <c:lblAlgn val="ctr"/>
        <c:lblOffset val="100"/>
        <c:noMultiLvlLbl val="0"/>
      </c:catAx>
      <c:valAx>
        <c:axId val="16465408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65254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alibri" panose="020F0502020204030204"/>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24040404040404"/>
          <c:y val="0.0349317243569387"/>
          <c:w val="0.95949494949495"/>
          <c:h val="0.863131152746904"/>
        </c:manualLayout>
      </c:layout>
      <c:barChart>
        <c:barDir val="col"/>
        <c:grouping val="clustered"/>
        <c:varyColors val="0"/>
        <c:ser>
          <c:idx val="0"/>
          <c:order val="0"/>
          <c:tx>
            <c:strRef>
              <c:f>'1_cursos _ofertados'!$B$20</c:f>
              <c:strCache>
                <c:ptCount val="1"/>
                <c:pt idx="0">
                  <c:v>Total Geral</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'1_cursos _ofertados'!$C$16:$O$16</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T (2007-18)</c:v>
                </c:pt>
              </c:strCache>
            </c:strRef>
          </c:cat>
          <c:val>
            <c:numRef>
              <c:f>'1_cursos _ofertados'!$C$20:$O$20</c:f>
              <c:numCache>
                <c:formatCode>General</c:formatCode>
                <c:ptCount val="13"/>
                <c:pt idx="0">
                  <c:v>5</c:v>
                </c:pt>
                <c:pt idx="1">
                  <c:v>5</c:v>
                </c:pt>
                <c:pt idx="2" c:formatCode="#,##0">
                  <c:v>7</c:v>
                </c:pt>
                <c:pt idx="3" c:formatCode="#,##0">
                  <c:v>7</c:v>
                </c:pt>
                <c:pt idx="4" c:formatCode="#,##0">
                  <c:v>15</c:v>
                </c:pt>
                <c:pt idx="5" c:formatCode="#,##0">
                  <c:v>7</c:v>
                </c:pt>
                <c:pt idx="6" c:formatCode="#,##0">
                  <c:v>22</c:v>
                </c:pt>
                <c:pt idx="7" c:formatCode="#,##0">
                  <c:v>21</c:v>
                </c:pt>
                <c:pt idx="8" c:formatCode="#,##0">
                  <c:v>14</c:v>
                </c:pt>
                <c:pt idx="9" c:formatCode="#,##0">
                  <c:v>15</c:v>
                </c:pt>
                <c:pt idx="10" c:formatCode="#,##0">
                  <c:v>25</c:v>
                </c:pt>
                <c:pt idx="11" c:formatCode="#,##0">
                  <c:v>23</c:v>
                </c:pt>
                <c:pt idx="12" c:formatCode="#,##0">
                  <c:v>166</c:v>
                </c:pt>
              </c:numCache>
            </c:numRef>
          </c:val>
        </c:ser>
        <c:dLbls>
          <c:showLegendKey val="0"/>
          <c:showVal val="0"/>
          <c:showCatName val="0"/>
          <c:showSerName val="0"/>
          <c:showPercent val="0"/>
          <c:showBubbleSize val="0"/>
        </c:dLbls>
        <c:gapWidth val="30"/>
        <c:axId val="164674560"/>
        <c:axId val="164696832"/>
      </c:barChart>
      <c:catAx>
        <c:axId val="164674560"/>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696832"/>
        <c:crosses val="autoZero"/>
        <c:auto val="1"/>
        <c:lblAlgn val="ctr"/>
        <c:lblOffset val="100"/>
        <c:noMultiLvlLbl val="0"/>
      </c:catAx>
      <c:valAx>
        <c:axId val="164696832"/>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674560"/>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0283072277788262"/>
          <c:y val="0.0349206349206349"/>
          <c:w val="0.977731647480657"/>
          <c:h val="0.841904761904762"/>
        </c:manualLayout>
      </c:layout>
      <c:barChart>
        <c:barDir val="col"/>
        <c:grouping val="clustered"/>
        <c:varyColors val="0"/>
        <c:ser>
          <c:idx val="0"/>
          <c:order val="0"/>
          <c:tx>
            <c:strRef>
              <c:f>'1_cursos _ofertados'!$B$30</c:f>
              <c:strCache>
                <c:ptCount val="1"/>
                <c:pt idx="0">
                  <c:v>Total Geral</c:v>
                </c:pt>
              </c:strCache>
            </c:strRef>
          </c:tx>
          <c:spPr>
            <a:solidFill>
              <a:srgbClr val="FFC000"/>
            </a:solidFill>
          </c:spPr>
          <c:invertIfNegative val="0"/>
          <c:dPt>
            <c:idx val="6"/>
            <c:invertIfNegative val="0"/>
            <c:bubble3D val="0"/>
          </c:dPt>
          <c:dLbls>
            <c:dLbl>
              <c:idx val="8"/>
              <c:layout>
                <c:manualLayout>
                  <c:x val="0.0255799948083413"/>
                  <c:y val="-0.012737907761529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164533820840951"/>
                  <c:y val="-0.0095238095238095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'1_cursos _ofertados'!$C$26:$O$26</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T (2007-18)</c:v>
                </c:pt>
              </c:strCache>
            </c:strRef>
          </c:cat>
          <c:val>
            <c:numRef>
              <c:f>'1_cursos _ofertados'!$C$30:$O$30</c:f>
              <c:numCache>
                <c:formatCode>General</c:formatCode>
                <c:ptCount val="13"/>
                <c:pt idx="0">
                  <c:v>464</c:v>
                </c:pt>
                <c:pt idx="1">
                  <c:v>334</c:v>
                </c:pt>
                <c:pt idx="2" c:formatCode="#,##0">
                  <c:v>301</c:v>
                </c:pt>
                <c:pt idx="3" c:formatCode="#,##0">
                  <c:v>159</c:v>
                </c:pt>
                <c:pt idx="4" c:formatCode="#,##0">
                  <c:v>550</c:v>
                </c:pt>
                <c:pt idx="5" c:formatCode="#,##0">
                  <c:v>703</c:v>
                </c:pt>
                <c:pt idx="6" c:formatCode="#,##0">
                  <c:v>1129</c:v>
                </c:pt>
                <c:pt idx="7" c:formatCode="#,##0">
                  <c:v>1063</c:v>
                </c:pt>
                <c:pt idx="8" c:formatCode="#,##0">
                  <c:v>833</c:v>
                </c:pt>
                <c:pt idx="9" c:formatCode="#,##0">
                  <c:v>515</c:v>
                </c:pt>
                <c:pt idx="10" c:formatCode="#,##0">
                  <c:v>558</c:v>
                </c:pt>
                <c:pt idx="11" c:formatCode="#,##0">
                  <c:v>521</c:v>
                </c:pt>
                <c:pt idx="12" c:formatCode="#,##0">
                  <c:v>7130</c:v>
                </c:pt>
              </c:numCache>
            </c:numRef>
          </c:val>
        </c:ser>
        <c:dLbls>
          <c:showLegendKey val="0"/>
          <c:showVal val="0"/>
          <c:showCatName val="0"/>
          <c:showSerName val="0"/>
          <c:showPercent val="0"/>
          <c:showBubbleSize val="0"/>
        </c:dLbls>
        <c:gapWidth val="30"/>
        <c:axId val="164717312"/>
        <c:axId val="164718848"/>
      </c:barChart>
      <c:catAx>
        <c:axId val="164717312"/>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18848"/>
        <c:crosses val="autoZero"/>
        <c:auto val="1"/>
        <c:lblAlgn val="ctr"/>
        <c:lblOffset val="100"/>
        <c:noMultiLvlLbl val="0"/>
      </c:catAx>
      <c:valAx>
        <c:axId val="164718848"/>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17312"/>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'1_cursos _ofertados'!$B$17</c:f>
              <c:strCache>
                <c:ptCount val="1"/>
                <c:pt idx="0">
                  <c:v>A distância</c:v>
                </c:pt>
              </c:strCache>
            </c:strRef>
          </c:tx>
          <c:spPr>
            <a:solidFill>
              <a:srgbClr val="FFC000"/>
            </a:solidFill>
          </c:spPr>
          <c:invertIfNegative val="0"/>
          <c:dPt>
            <c:idx val="6"/>
            <c:invertIfNegative val="0"/>
            <c:bubble3D val="0"/>
          </c:dPt>
          <c:dLbls>
            <c:delete val="1"/>
          </c:dLbls>
          <c:cat>
            <c:strRef>
              <c:f>'1_cursos _ofertados'!$C$16:$O$16</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T (2007-18)</c:v>
                </c:pt>
              </c:strCache>
            </c:strRef>
          </c:cat>
          <c:val>
            <c:numRef>
              <c:f>'1_cursos _ofertados'!$C$17:$O$17</c:f>
              <c:numCache>
                <c:formatCode>General</c:formatCode>
                <c:ptCount val="13"/>
                <c:pt idx="0">
                  <c:v>0</c:v>
                </c:pt>
                <c:pt idx="1">
                  <c:v>0</c:v>
                </c:pt>
                <c:pt idx="2">
                  <c:v>0</c:v>
                </c:pt>
                <c:pt idx="3">
                  <c:v>0</c:v>
                </c:pt>
                <c:pt idx="4">
                  <c:v>0</c:v>
                </c:pt>
                <c:pt idx="5">
                  <c:v>1</c:v>
                </c:pt>
                <c:pt idx="6">
                  <c:v>12</c:v>
                </c:pt>
                <c:pt idx="7">
                  <c:v>10</c:v>
                </c:pt>
                <c:pt idx="8">
                  <c:v>8</c:v>
                </c:pt>
                <c:pt idx="9">
                  <c:v>9</c:v>
                </c:pt>
                <c:pt idx="10">
                  <c:v>9</c:v>
                </c:pt>
                <c:pt idx="11">
                  <c:v>6</c:v>
                </c:pt>
                <c:pt idx="12">
                  <c:v>55</c:v>
                </c:pt>
              </c:numCache>
            </c:numRef>
          </c:val>
        </c:ser>
        <c:ser>
          <c:idx val="1"/>
          <c:order val="1"/>
          <c:tx>
            <c:strRef>
              <c:f>'1_cursos _ofertados'!$B$18</c:f>
              <c:strCache>
                <c:ptCount val="1"/>
                <c:pt idx="0">
                  <c:v>Presencial</c:v>
                </c:pt>
              </c:strCache>
            </c:strRef>
          </c:tx>
          <c:spPr>
            <a:solidFill>
              <a:srgbClr val="33CC33"/>
            </a:solidFill>
          </c:spPr>
          <c:invertIfNegative val="0"/>
          <c:dLbls>
            <c:delete val="1"/>
          </c:dLbls>
          <c:cat>
            <c:strRef>
              <c:f>'1_cursos _ofertados'!$C$16:$O$16</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T (2007-18)</c:v>
                </c:pt>
              </c:strCache>
            </c:strRef>
          </c:cat>
          <c:val>
            <c:numRef>
              <c:f>'1_cursos _ofertados'!$C$18:$O$18</c:f>
              <c:numCache>
                <c:formatCode>General</c:formatCode>
                <c:ptCount val="13"/>
                <c:pt idx="0">
                  <c:v>5</c:v>
                </c:pt>
                <c:pt idx="1">
                  <c:v>5</c:v>
                </c:pt>
                <c:pt idx="2">
                  <c:v>7</c:v>
                </c:pt>
                <c:pt idx="3">
                  <c:v>7</c:v>
                </c:pt>
                <c:pt idx="4">
                  <c:v>15</c:v>
                </c:pt>
                <c:pt idx="5">
                  <c:v>6</c:v>
                </c:pt>
                <c:pt idx="6">
                  <c:v>10</c:v>
                </c:pt>
                <c:pt idx="7">
                  <c:v>8</c:v>
                </c:pt>
                <c:pt idx="8">
                  <c:v>5</c:v>
                </c:pt>
                <c:pt idx="9">
                  <c:v>6</c:v>
                </c:pt>
                <c:pt idx="10">
                  <c:v>14</c:v>
                </c:pt>
                <c:pt idx="11">
                  <c:v>12</c:v>
                </c:pt>
                <c:pt idx="12">
                  <c:v>100</c:v>
                </c:pt>
              </c:numCache>
            </c:numRef>
          </c:val>
        </c:ser>
        <c:ser>
          <c:idx val="2"/>
          <c:order val="2"/>
          <c:tx>
            <c:strRef>
              <c:f>'1_cursos _ofertados'!$B$19</c:f>
              <c:strCache>
                <c:ptCount val="1"/>
                <c:pt idx="0">
                  <c:v>Semipresencial</c:v>
                </c:pt>
              </c:strCache>
            </c:strRef>
          </c:tx>
          <c:spPr>
            <a:solidFill>
              <a:srgbClr val="006600"/>
            </a:solidFill>
          </c:spPr>
          <c:invertIfNegative val="0"/>
          <c:dLbls>
            <c:delete val="1"/>
          </c:dLbls>
          <c:cat>
            <c:strRef>
              <c:f>'1_cursos _ofertados'!$C$16:$O$16</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T (2007-18)</c:v>
                </c:pt>
              </c:strCache>
            </c:strRef>
          </c:cat>
          <c:val>
            <c:numRef>
              <c:f>'1_cursos _ofertados'!$C$19:$O$19</c:f>
              <c:numCache>
                <c:formatCode>General</c:formatCode>
                <c:ptCount val="13"/>
                <c:pt idx="0">
                  <c:v>0</c:v>
                </c:pt>
                <c:pt idx="1">
                  <c:v>0</c:v>
                </c:pt>
                <c:pt idx="2">
                  <c:v>0</c:v>
                </c:pt>
                <c:pt idx="3">
                  <c:v>0</c:v>
                </c:pt>
                <c:pt idx="4">
                  <c:v>0</c:v>
                </c:pt>
                <c:pt idx="5">
                  <c:v>0</c:v>
                </c:pt>
                <c:pt idx="6">
                  <c:v>0</c:v>
                </c:pt>
                <c:pt idx="7">
                  <c:v>3</c:v>
                </c:pt>
                <c:pt idx="8">
                  <c:v>1</c:v>
                </c:pt>
                <c:pt idx="9">
                  <c:v>0</c:v>
                </c:pt>
                <c:pt idx="10">
                  <c:v>2</c:v>
                </c:pt>
                <c:pt idx="11">
                  <c:v>5</c:v>
                </c:pt>
                <c:pt idx="12">
                  <c:v>11</c:v>
                </c:pt>
              </c:numCache>
            </c:numRef>
          </c:val>
        </c:ser>
        <c:dLbls>
          <c:showLegendKey val="0"/>
          <c:showVal val="0"/>
          <c:showCatName val="0"/>
          <c:showSerName val="0"/>
          <c:showPercent val="0"/>
          <c:showBubbleSize val="0"/>
        </c:dLbls>
        <c:gapWidth val="30"/>
        <c:overlap val="100"/>
        <c:axId val="164740480"/>
        <c:axId val="164742272"/>
      </c:barChart>
      <c:catAx>
        <c:axId val="164740480"/>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42272"/>
        <c:crosses val="autoZero"/>
        <c:auto val="1"/>
        <c:lblAlgn val="ctr"/>
        <c:lblOffset val="100"/>
        <c:noMultiLvlLbl val="0"/>
      </c:catAx>
      <c:valAx>
        <c:axId val="164742272"/>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40480"/>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590852372962"/>
          <c:y val="0.0315151575309296"/>
          <c:w val="0.783409147627038"/>
          <c:h val="0.651042643959464"/>
        </c:manualLayout>
      </c:layout>
      <c:barChart>
        <c:barDir val="col"/>
        <c:grouping val="stacked"/>
        <c:varyColors val="0"/>
        <c:ser>
          <c:idx val="0"/>
          <c:order val="0"/>
          <c:tx>
            <c:strRef>
              <c:f>'1_cursos _ofertados'!$B$37</c:f>
              <c:strCache>
                <c:ptCount val="1"/>
                <c:pt idx="0">
                  <c:v>A distância</c:v>
                </c:pt>
              </c:strCache>
            </c:strRef>
          </c:tx>
          <c:spPr>
            <a:solidFill>
              <a:srgbClr val="FFC000"/>
            </a:solidFill>
          </c:spPr>
          <c:invertIfNegative val="0"/>
          <c:dPt>
            <c:idx val="6"/>
            <c:invertIfNegative val="0"/>
            <c:bubble3D val="0"/>
          </c:dPt>
          <c:dLbls>
            <c:delete val="1"/>
          </c:dLbls>
          <c:cat>
            <c:strRef>
              <c:f>'1_cursos _ofertados'!$C$36:$O$36</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Total (2007 -2018)</c:v>
                </c:pt>
              </c:strCache>
            </c:strRef>
          </c:cat>
          <c:val>
            <c:numRef>
              <c:f>'1_cursos _ofertados'!$C$37:$O$37</c:f>
              <c:numCache>
                <c:formatCode>0%</c:formatCode>
                <c:ptCount val="13"/>
                <c:pt idx="0">
                  <c:v>0</c:v>
                </c:pt>
                <c:pt idx="1">
                  <c:v>0</c:v>
                </c:pt>
                <c:pt idx="2">
                  <c:v>0</c:v>
                </c:pt>
                <c:pt idx="3">
                  <c:v>0</c:v>
                </c:pt>
                <c:pt idx="4">
                  <c:v>0</c:v>
                </c:pt>
                <c:pt idx="5">
                  <c:v>0.142857142857143</c:v>
                </c:pt>
                <c:pt idx="6">
                  <c:v>0.545454545454545</c:v>
                </c:pt>
                <c:pt idx="7">
                  <c:v>0.476190476190476</c:v>
                </c:pt>
                <c:pt idx="8">
                  <c:v>0.571428571428571</c:v>
                </c:pt>
                <c:pt idx="9">
                  <c:v>0.6</c:v>
                </c:pt>
                <c:pt idx="10">
                  <c:v>0.36</c:v>
                </c:pt>
                <c:pt idx="11">
                  <c:v>0.260869565217391</c:v>
                </c:pt>
                <c:pt idx="12">
                  <c:v>0.331325301204819</c:v>
                </c:pt>
              </c:numCache>
            </c:numRef>
          </c:val>
        </c:ser>
        <c:ser>
          <c:idx val="1"/>
          <c:order val="1"/>
          <c:tx>
            <c:strRef>
              <c:f>'1_cursos _ofertados'!$B$38</c:f>
              <c:strCache>
                <c:ptCount val="1"/>
                <c:pt idx="0">
                  <c:v>Presencial</c:v>
                </c:pt>
              </c:strCache>
            </c:strRef>
          </c:tx>
          <c:spPr>
            <a:solidFill>
              <a:srgbClr val="33CC33"/>
            </a:solidFill>
          </c:spPr>
          <c:invertIfNegative val="0"/>
          <c:dLbls>
            <c:delete val="1"/>
          </c:dLbls>
          <c:cat>
            <c:strRef>
              <c:f>'1_cursos _ofertados'!$C$36:$O$36</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Total (2007 -2018)</c:v>
                </c:pt>
              </c:strCache>
            </c:strRef>
          </c:cat>
          <c:val>
            <c:numRef>
              <c:f>'1_cursos _ofertados'!$C$38:$O$38</c:f>
              <c:numCache>
                <c:formatCode>0%</c:formatCode>
                <c:ptCount val="13"/>
                <c:pt idx="0">
                  <c:v>1</c:v>
                </c:pt>
                <c:pt idx="1">
                  <c:v>1</c:v>
                </c:pt>
                <c:pt idx="2">
                  <c:v>1</c:v>
                </c:pt>
                <c:pt idx="3">
                  <c:v>1</c:v>
                </c:pt>
                <c:pt idx="4">
                  <c:v>1</c:v>
                </c:pt>
                <c:pt idx="5">
                  <c:v>0.857142857142857</c:v>
                </c:pt>
                <c:pt idx="6">
                  <c:v>0.454545454545455</c:v>
                </c:pt>
                <c:pt idx="7">
                  <c:v>0.380952380952381</c:v>
                </c:pt>
                <c:pt idx="8">
                  <c:v>0.357142857142857</c:v>
                </c:pt>
                <c:pt idx="9">
                  <c:v>0.4</c:v>
                </c:pt>
                <c:pt idx="10">
                  <c:v>0.56</c:v>
                </c:pt>
                <c:pt idx="11">
                  <c:v>0.521739130434783</c:v>
                </c:pt>
                <c:pt idx="12">
                  <c:v>0.602409638554217</c:v>
                </c:pt>
              </c:numCache>
            </c:numRef>
          </c:val>
        </c:ser>
        <c:ser>
          <c:idx val="2"/>
          <c:order val="2"/>
          <c:tx>
            <c:strRef>
              <c:f>'1_cursos _ofertados'!$B$39</c:f>
              <c:strCache>
                <c:ptCount val="1"/>
                <c:pt idx="0">
                  <c:v>Semipresencial</c:v>
                </c:pt>
              </c:strCache>
            </c:strRef>
          </c:tx>
          <c:spPr>
            <a:solidFill>
              <a:srgbClr val="006600"/>
            </a:solidFill>
          </c:spPr>
          <c:invertIfNegative val="0"/>
          <c:dLbls>
            <c:delete val="1"/>
          </c:dLbls>
          <c:cat>
            <c:strRef>
              <c:f>'1_cursos _ofertados'!$C$36:$O$36</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Total (2007 -2018)</c:v>
                </c:pt>
              </c:strCache>
            </c:strRef>
          </c:cat>
          <c:val>
            <c:numRef>
              <c:f>'1_cursos _ofertados'!$C$39:$O$39</c:f>
              <c:numCache>
                <c:formatCode>0%</c:formatCode>
                <c:ptCount val="13"/>
                <c:pt idx="0">
                  <c:v>0</c:v>
                </c:pt>
                <c:pt idx="1">
                  <c:v>0</c:v>
                </c:pt>
                <c:pt idx="2">
                  <c:v>0</c:v>
                </c:pt>
                <c:pt idx="3">
                  <c:v>0</c:v>
                </c:pt>
                <c:pt idx="4">
                  <c:v>0</c:v>
                </c:pt>
                <c:pt idx="5">
                  <c:v>0</c:v>
                </c:pt>
                <c:pt idx="6">
                  <c:v>0</c:v>
                </c:pt>
                <c:pt idx="7">
                  <c:v>0.142857142857143</c:v>
                </c:pt>
                <c:pt idx="8">
                  <c:v>0.0714285714285714</c:v>
                </c:pt>
                <c:pt idx="9">
                  <c:v>0</c:v>
                </c:pt>
                <c:pt idx="10">
                  <c:v>0.08</c:v>
                </c:pt>
                <c:pt idx="11">
                  <c:v>0.217391304347826</c:v>
                </c:pt>
                <c:pt idx="12">
                  <c:v>0.0662650602409639</c:v>
                </c:pt>
              </c:numCache>
            </c:numRef>
          </c:val>
        </c:ser>
        <c:dLbls>
          <c:showLegendKey val="0"/>
          <c:showVal val="0"/>
          <c:showCatName val="0"/>
          <c:showSerName val="0"/>
          <c:showPercent val="0"/>
          <c:showBubbleSize val="0"/>
        </c:dLbls>
        <c:gapWidth val="30"/>
        <c:overlap val="100"/>
        <c:axId val="164790272"/>
        <c:axId val="164791808"/>
      </c:barChart>
      <c:catAx>
        <c:axId val="164790272"/>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91808"/>
        <c:crosses val="autoZero"/>
        <c:auto val="1"/>
        <c:lblAlgn val="ctr"/>
        <c:lblOffset val="100"/>
        <c:noMultiLvlLbl val="0"/>
      </c:catAx>
      <c:valAx>
        <c:axId val="16479180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9027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resumo_servidores!$B$23</c:f>
              <c:strCache>
                <c:ptCount val="1"/>
                <c:pt idx="0">
                  <c:v>Total Geral</c:v>
                </c:pt>
              </c:strCache>
            </c:strRef>
          </c:tx>
          <c:spPr>
            <a:solidFill>
              <a:srgbClr val="FFC000"/>
            </a:solidFill>
            <a:ln>
              <a:noFill/>
            </a:ln>
            <a:effectLst/>
          </c:spPr>
          <c:invertIfNegative val="0"/>
          <c:dLbls>
            <c:dLbl>
              <c:idx val="5"/>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rgbClr val="FF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lumMod val="75000"/>
                        <a:lumOff val="2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resumo_servidores!$C$30:$H$30</c:f>
              <c:strCache>
                <c:ptCount val="6"/>
                <c:pt idx="0">
                  <c:v>2006</c:v>
                </c:pt>
                <c:pt idx="1">
                  <c:v>2015</c:v>
                </c:pt>
                <c:pt idx="2">
                  <c:v>2016</c:v>
                </c:pt>
                <c:pt idx="3">
                  <c:v>2017</c:v>
                </c:pt>
                <c:pt idx="4">
                  <c:v>2018</c:v>
                </c:pt>
                <c:pt idx="5">
                  <c:v>(%) Evolução (2006 -2018)</c:v>
                </c:pt>
              </c:strCache>
            </c:strRef>
          </c:cat>
          <c:val>
            <c:numRef>
              <c:f>resumo_servidores!$C$31:$H$31</c:f>
              <c:numCache>
                <c:formatCode>#,##0</c:formatCode>
                <c:ptCount val="6"/>
                <c:pt idx="0">
                  <c:v>44</c:v>
                </c:pt>
                <c:pt idx="1" c:formatCode="0">
                  <c:v>59</c:v>
                </c:pt>
                <c:pt idx="2" c:formatCode="0">
                  <c:v>62</c:v>
                </c:pt>
                <c:pt idx="3" c:formatCode="0">
                  <c:v>128</c:v>
                </c:pt>
                <c:pt idx="4" c:formatCode="0">
                  <c:v>154</c:v>
                </c:pt>
                <c:pt idx="5" c:formatCode="0%">
                  <c:v>2.5</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externalData r:id="rId1">
    <c:autoUpdate val="0"/>
  </c:externalData>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94184851746746"/>
          <c:y val="0.104220064161156"/>
          <c:w val="0.961163029650651"/>
          <c:h val="0.789393824829411"/>
        </c:manualLayout>
      </c:layout>
      <c:barChart>
        <c:barDir val="col"/>
        <c:grouping val="clustered"/>
        <c:varyColors val="0"/>
        <c:ser>
          <c:idx val="0"/>
          <c:order val="0"/>
          <c:tx>
            <c:strRef>
              <c:f>estágios!$B$19</c:f>
              <c:strCache>
                <c:ptCount val="1"/>
                <c:pt idx="0">
                  <c:v>2018</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estágios!$C$16:$N$16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estágios!$C$19:$N$19</c:f>
              <c:numCache>
                <c:formatCode>General</c:formatCode>
                <c:ptCount val="12"/>
                <c:pt idx="0">
                  <c:v>116</c:v>
                </c:pt>
                <c:pt idx="1">
                  <c:v>113</c:v>
                </c:pt>
                <c:pt idx="2">
                  <c:v>98</c:v>
                </c:pt>
                <c:pt idx="3">
                  <c:v>106</c:v>
                </c:pt>
                <c:pt idx="4">
                  <c:v>103</c:v>
                </c:pt>
                <c:pt idx="5">
                  <c:v>91</c:v>
                </c:pt>
                <c:pt idx="6">
                  <c:v>85</c:v>
                </c:pt>
                <c:pt idx="7">
                  <c:v>112</c:v>
                </c:pt>
                <c:pt idx="8">
                  <c:v>130</c:v>
                </c:pt>
                <c:pt idx="9">
                  <c:v>150</c:v>
                </c:pt>
                <c:pt idx="10">
                  <c:v>160</c:v>
                </c:pt>
                <c:pt idx="11">
                  <c:v>153</c:v>
                </c:pt>
              </c:numCache>
            </c:numRef>
          </c:val>
        </c:ser>
        <c:dLbls>
          <c:showLegendKey val="0"/>
          <c:showVal val="0"/>
          <c:showCatName val="0"/>
          <c:showSerName val="0"/>
          <c:showPercent val="0"/>
          <c:showBubbleSize val="0"/>
        </c:dLbls>
        <c:gapWidth val="80"/>
        <c:axId val="165123584"/>
        <c:axId val="165125120"/>
      </c:barChart>
      <c:catAx>
        <c:axId val="165123584"/>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5120"/>
        <c:crosses val="autoZero"/>
        <c:auto val="1"/>
        <c:lblAlgn val="ctr"/>
        <c:lblOffset val="100"/>
        <c:noMultiLvlLbl val="0"/>
      </c:catAx>
      <c:valAx>
        <c:axId val="165125120"/>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358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94184851746746"/>
          <c:y val="0.104220064161156"/>
          <c:w val="0.961163029650651"/>
          <c:h val="0.789393824829411"/>
        </c:manualLayout>
      </c:layout>
      <c:barChart>
        <c:barDir val="col"/>
        <c:grouping val="clustered"/>
        <c:varyColors val="0"/>
        <c:ser>
          <c:idx val="0"/>
          <c:order val="0"/>
          <c:tx>
            <c:strRef>
              <c:f>estágios!$B$28</c:f>
              <c:strCache>
                <c:ptCount val="1"/>
                <c:pt idx="0">
                  <c:v>2018</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quot;R$&quot;#,##0.00" sourceLinked="0"/>
            <c:spPr>
              <a:noFill/>
              <a:ln w="25400">
                <a:noFill/>
              </a:ln>
              <a:effectLst/>
            </c:spPr>
            <c:txPr>
              <a:bodyPr rot="-5400000" spcFirstLastPara="0" vertOverflow="ellipsis" vert="horz" wrap="square" lIns="38100" tIns="19050" rIns="38100" bIns="19050" anchor="ctr" anchorCtr="1">
                <a:spAutoFit/>
              </a:bodyPr>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estágios!$C$16:$N$16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estágios!$C$28:$N$28</c:f>
              <c:numCache>
                <c:formatCode>_-"R$"\ * #,##0.00_-;\-"R$"\ * #,##0.00_-;_-"R$"\ * "-"??_-;_-@_-</c:formatCode>
                <c:ptCount val="12"/>
                <c:pt idx="0">
                  <c:v>60853.49</c:v>
                </c:pt>
                <c:pt idx="1">
                  <c:v>56465.15</c:v>
                </c:pt>
                <c:pt idx="2">
                  <c:v>55255.33</c:v>
                </c:pt>
                <c:pt idx="3">
                  <c:v>48350.7</c:v>
                </c:pt>
                <c:pt idx="4">
                  <c:v>58608.73</c:v>
                </c:pt>
                <c:pt idx="5">
                  <c:v>51828.54</c:v>
                </c:pt>
                <c:pt idx="6">
                  <c:v>46690.47</c:v>
                </c:pt>
                <c:pt idx="7">
                  <c:v>42640.73</c:v>
                </c:pt>
                <c:pt idx="8">
                  <c:v>68462.64</c:v>
                </c:pt>
                <c:pt idx="9">
                  <c:v>75590.69</c:v>
                </c:pt>
                <c:pt idx="10">
                  <c:v>78225.15</c:v>
                </c:pt>
                <c:pt idx="11">
                  <c:v>83015.58</c:v>
                </c:pt>
              </c:numCache>
            </c:numRef>
          </c:val>
        </c:ser>
        <c:dLbls>
          <c:showLegendKey val="0"/>
          <c:showVal val="0"/>
          <c:showCatName val="0"/>
          <c:showSerName val="0"/>
          <c:showPercent val="0"/>
          <c:showBubbleSize val="0"/>
        </c:dLbls>
        <c:gapWidth val="80"/>
        <c:axId val="165123584"/>
        <c:axId val="165125120"/>
      </c:barChart>
      <c:catAx>
        <c:axId val="165123584"/>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5120"/>
        <c:crosses val="autoZero"/>
        <c:auto val="1"/>
        <c:lblAlgn val="ctr"/>
        <c:lblOffset val="100"/>
        <c:noMultiLvlLbl val="0"/>
      </c:catAx>
      <c:valAx>
        <c:axId val="165125120"/>
        <c:scaling>
          <c:orientation val="minMax"/>
        </c:scaling>
        <c:delete val="1"/>
        <c:axPos val="l"/>
        <c:numFmt formatCode="_-&quot;R$&quot;\ * #,##0.00_-;\-&quot;R$&quot;\ * #,##0.00_-;_-&quot;R$&quot;\ * &quot;-&quot;??_-;_-@_-"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512358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resumo_servidores!$B$23</c:f>
              <c:strCache>
                <c:ptCount val="1"/>
                <c:pt idx="0">
                  <c:v>Total Geral</c:v>
                </c:pt>
              </c:strCache>
            </c:strRef>
          </c:tx>
          <c:spPr>
            <a:solidFill>
              <a:srgbClr val="FFC000"/>
            </a:solidFill>
            <a:ln>
              <a:noFill/>
            </a:ln>
            <a:effectLst/>
          </c:spPr>
          <c:invertIfNegative val="0"/>
          <c:dLbls>
            <c:dLbl>
              <c:idx val="13"/>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rgbClr val="FF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lumMod val="75000"/>
                        <a:lumOff val="2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resumo_servidores!$C$16:$P$16</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 Evolução (2006 - 2018)</c:v>
                </c:pt>
              </c:strCache>
            </c:strRef>
          </c:cat>
          <c:val>
            <c:numRef>
              <c:f>resumo_servidores!$C$17:$P$17</c:f>
              <c:numCache>
                <c:formatCode>#,##0</c:formatCode>
                <c:ptCount val="14"/>
                <c:pt idx="0">
                  <c:v>190</c:v>
                </c:pt>
                <c:pt idx="1">
                  <c:v>189</c:v>
                </c:pt>
                <c:pt idx="2">
                  <c:v>285</c:v>
                </c:pt>
                <c:pt idx="3">
                  <c:v>326</c:v>
                </c:pt>
                <c:pt idx="4">
                  <c:v>365</c:v>
                </c:pt>
                <c:pt idx="5">
                  <c:v>377</c:v>
                </c:pt>
                <c:pt idx="6">
                  <c:v>373</c:v>
                </c:pt>
                <c:pt idx="7">
                  <c:v>449</c:v>
                </c:pt>
                <c:pt idx="8">
                  <c:v>486</c:v>
                </c:pt>
                <c:pt idx="9">
                  <c:v>552</c:v>
                </c:pt>
                <c:pt idx="10">
                  <c:v>560</c:v>
                </c:pt>
                <c:pt idx="11">
                  <c:v>583</c:v>
                </c:pt>
                <c:pt idx="12">
                  <c:v>606</c:v>
                </c:pt>
                <c:pt idx="13" c:formatCode="0%">
                  <c:v>2.18947368421053</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externalData r:id="rId1">
    <c:autoUpdate val="0"/>
  </c:externalData>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resumo_servidores!$B$22</c:f>
              <c:strCache>
                <c:ptCount val="1"/>
                <c:pt idx="0">
                  <c:v>Téc. Adm.</c:v>
                </c:pt>
              </c:strCache>
            </c:strRef>
          </c:tx>
          <c:spPr>
            <a:solidFill>
              <a:srgbClr val="FFC000"/>
            </a:solidFill>
            <a:ln>
              <a:noFill/>
            </a:ln>
            <a:effectLst/>
          </c:spPr>
          <c:invertIfNegative val="0"/>
          <c:dLbls>
            <c:dLbl>
              <c:idx val="13"/>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rgbClr val="FF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lumMod val="75000"/>
                        <a:lumOff val="2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resumo_servidores!$C$16:$P$16</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 Evolução (2006 - 2018)</c:v>
                </c:pt>
              </c:strCache>
            </c:strRef>
          </c:cat>
          <c:val>
            <c:numRef>
              <c:f>resumo_servidores!$C$22:$P$22</c:f>
              <c:numCache>
                <c:formatCode>#,##0</c:formatCode>
                <c:ptCount val="14"/>
                <c:pt idx="0">
                  <c:v>97</c:v>
                </c:pt>
                <c:pt idx="1">
                  <c:v>133</c:v>
                </c:pt>
                <c:pt idx="2">
                  <c:v>213</c:v>
                </c:pt>
                <c:pt idx="3">
                  <c:v>244</c:v>
                </c:pt>
                <c:pt idx="4">
                  <c:v>756</c:v>
                </c:pt>
                <c:pt idx="5">
                  <c:v>786</c:v>
                </c:pt>
                <c:pt idx="6">
                  <c:v>846</c:v>
                </c:pt>
                <c:pt idx="7">
                  <c:v>873</c:v>
                </c:pt>
                <c:pt idx="8">
                  <c:v>946</c:v>
                </c:pt>
                <c:pt idx="9">
                  <c:v>939</c:v>
                </c:pt>
                <c:pt idx="10">
                  <c:v>923</c:v>
                </c:pt>
                <c:pt idx="11">
                  <c:v>930</c:v>
                </c:pt>
                <c:pt idx="12">
                  <c:v>946</c:v>
                </c:pt>
                <c:pt idx="13" c:formatCode="0%">
                  <c:v>8.75257731958763</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externalData r:id="rId1">
    <c:autoUpdate val="0"/>
  </c:externalData>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02923976608"/>
          <c:y val="0.15071618249671"/>
          <c:w val="0.726030529078602"/>
          <c:h val="0.79456761081761"/>
        </c:manualLayout>
      </c:layout>
      <c:pieChart>
        <c:varyColors val="1"/>
        <c:ser>
          <c:idx val="0"/>
          <c:order val="0"/>
          <c:explosion val="0"/>
          <c:dPt>
            <c:idx val="0"/>
            <c:bubble3D val="0"/>
            <c:spPr>
              <a:solidFill>
                <a:srgbClr val="00B050"/>
              </a:solidFill>
            </c:spPr>
          </c:dPt>
          <c:dPt>
            <c:idx val="1"/>
            <c:bubble3D val="0"/>
            <c:spPr>
              <a:solidFill>
                <a:schemeClr val="accent3">
                  <a:lumMod val="60000"/>
                  <a:lumOff val="40000"/>
                </a:schemeClr>
              </a:solidFill>
            </c:spPr>
          </c:dPt>
          <c:dPt>
            <c:idx val="2"/>
            <c:bubble3D val="0"/>
            <c:spPr>
              <a:solidFill>
                <a:schemeClr val="accent2">
                  <a:lumMod val="50000"/>
                </a:schemeClr>
              </a:solidFill>
            </c:spPr>
          </c:dPt>
          <c:dPt>
            <c:idx val="3"/>
            <c:bubble3D val="0"/>
            <c:spPr>
              <a:solidFill>
                <a:srgbClr val="FF0000"/>
              </a:solidFill>
            </c:spPr>
          </c:dPt>
          <c:dPt>
            <c:idx val="4"/>
            <c:bubble3D val="0"/>
          </c:dPt>
          <c:dPt>
            <c:idx val="5"/>
            <c:bubble3D val="0"/>
            <c:spPr>
              <a:solidFill>
                <a:srgbClr val="FFC000"/>
              </a:solidFill>
            </c:spPr>
          </c:dPt>
          <c:dPt>
            <c:idx val="6"/>
            <c:bubble3D val="0"/>
          </c:dPt>
          <c:dPt>
            <c:idx val="7"/>
            <c:bubble3D val="0"/>
            <c:spPr>
              <a:solidFill>
                <a:schemeClr val="bg2">
                  <a:lumMod val="50000"/>
                </a:schemeClr>
              </a:solidFill>
            </c:spPr>
          </c:dPt>
          <c:dPt>
            <c:idx val="8"/>
            <c:bubble3D val="0"/>
          </c:dPt>
          <c:dPt>
            <c:idx val="9"/>
            <c:bubble3D val="0"/>
          </c:dPt>
          <c:dPt>
            <c:idx val="10"/>
            <c:bubble3D val="0"/>
          </c:dPt>
          <c:dPt>
            <c:idx val="11"/>
            <c:bubble3D val="0"/>
          </c:dPt>
          <c:dLbls>
            <c:dLbl>
              <c:idx val="0"/>
              <c:layout>
                <c:manualLayout>
                  <c:x val="-0.0315406133443846"/>
                  <c:y val="0.135103713989615"/>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0112939172077175"/>
                  <c:y val="0.154018480877233"/>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0.0488932633420822"/>
                  <c:y val="0.0284930951828422"/>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0981666436432288"/>
                  <c:y val="0.0633982832382278"/>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01664594557259"/>
                  <c:y val="0.041515328122122"/>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0.107377210089852"/>
                  <c:y val="-0.0213867195768188"/>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0.157096423553275"/>
                  <c:y val="-0.0674019984823465"/>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7"/>
              <c:layout>
                <c:manualLayout>
                  <c:x val="-0.0603055365234619"/>
                  <c:y val="-0.094227334760203"/>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8"/>
              <c:layout>
                <c:manualLayout>
                  <c:x val="0.0393543960801136"/>
                  <c:y val="-0.0951935695538059"/>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9"/>
              <c:layout>
                <c:manualLayout>
                  <c:x val="0.136797920809326"/>
                  <c:y val="-0.0869114677972946"/>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0"/>
              <c:layout>
                <c:manualLayout>
                  <c:x val="0.113186168206471"/>
                  <c:y val="-0.0192028963255515"/>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1"/>
              <c:layout>
                <c:manualLayout>
                  <c:x val="0.212156325909242"/>
                  <c:y val="0.0244416985154115"/>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w="25400">
                <a:noFill/>
              </a:ln>
              <a:effectLst/>
            </c:spPr>
            <c:txPr>
              <a:bodyPr rot="0" spcFirstLastPara="0" vertOverflow="ellipsis" vert="horz" wrap="square" lIns="38100" tIns="19050" rIns="38100" bIns="19050" anchor="ctr" anchorCtr="1"/>
              <a:lstStyle/>
              <a:p>
                <a:pPr>
                  <a:defRPr lang="pt-BR" sz="12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showLeaderLines val="1"/>
            <c:extLst>
              <c:ext xmlns:c15="http://schemas.microsoft.com/office/drawing/2012/chart" uri="{CE6537A1-D6FC-4f65-9D91-7224C49458BB}">
                <c15:layout/>
                <c15:showLeaderLines val="1"/>
                <c15:leaderLines/>
              </c:ext>
            </c:extLst>
          </c:dLbls>
          <c:cat>
            <c:strRef>
              <c:f>'r1_Perfil_Tec. Adm _Total'!$B$127:$B$138</c:f>
              <c:strCache>
                <c:ptCount val="12"/>
                <c:pt idx="0">
                  <c:v>MS</c:v>
                </c:pt>
                <c:pt idx="1">
                  <c:v>SP</c:v>
                </c:pt>
                <c:pt idx="2">
                  <c:v>PR</c:v>
                </c:pt>
                <c:pt idx="3">
                  <c:v>RS</c:v>
                </c:pt>
                <c:pt idx="4">
                  <c:v>MG</c:v>
                </c:pt>
                <c:pt idx="5">
                  <c:v>MT</c:v>
                </c:pt>
                <c:pt idx="6">
                  <c:v>RO</c:v>
                </c:pt>
                <c:pt idx="7">
                  <c:v>RJ</c:v>
                </c:pt>
                <c:pt idx="8">
                  <c:v>SC</c:v>
                </c:pt>
                <c:pt idx="9">
                  <c:v>PA</c:v>
                </c:pt>
                <c:pt idx="10">
                  <c:v>PB</c:v>
                </c:pt>
                <c:pt idx="11">
                  <c:v>DF</c:v>
                </c:pt>
              </c:strCache>
            </c:strRef>
          </c:cat>
          <c:val>
            <c:numRef>
              <c:f>'r1_Perfil_Tec. Adm _Total'!$O$127:$O$138</c:f>
              <c:numCache>
                <c:formatCode>0.0%</c:formatCode>
                <c:ptCount val="12"/>
                <c:pt idx="0">
                  <c:v>0.675847457627119</c:v>
                </c:pt>
                <c:pt idx="1">
                  <c:v>0.108050847457627</c:v>
                </c:pt>
                <c:pt idx="2">
                  <c:v>0.086864406779661</c:v>
                </c:pt>
                <c:pt idx="3">
                  <c:v>0.024364406779661</c:v>
                </c:pt>
                <c:pt idx="4">
                  <c:v>0.0233050847457627</c:v>
                </c:pt>
                <c:pt idx="5">
                  <c:v>0.0201271186440678</c:v>
                </c:pt>
                <c:pt idx="6">
                  <c:v>0.0116525423728814</c:v>
                </c:pt>
                <c:pt idx="7">
                  <c:v>0.00741525423728814</c:v>
                </c:pt>
                <c:pt idx="8">
                  <c:v>0.00741525423728814</c:v>
                </c:pt>
                <c:pt idx="9">
                  <c:v>0.00529661016949153</c:v>
                </c:pt>
                <c:pt idx="10">
                  <c:v>0.00529661016949153</c:v>
                </c:pt>
                <c:pt idx="11">
                  <c:v>0.00423728813559322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502482712138"/>
          <c:y val="0.032069970845481"/>
          <c:w val="0.797892102516624"/>
          <c:h val="0.660117589271095"/>
        </c:manualLayout>
      </c:layout>
      <c:barChart>
        <c:barDir val="col"/>
        <c:grouping val="percentStacked"/>
        <c:varyColors val="0"/>
        <c:ser>
          <c:idx val="2"/>
          <c:order val="0"/>
          <c:tx>
            <c:strRef>
              <c:f>'r1_Perfil_Tec. Adm _Total'!$B$191</c:f>
              <c:strCache>
                <c:ptCount val="1"/>
                <c:pt idx="0">
                  <c:v> AMARELA    </c:v>
                </c:pt>
              </c:strCache>
            </c:strRef>
          </c:tx>
          <c:spPr>
            <a:solidFill>
              <a:schemeClr val="accent3">
                <a:lumMod val="75000"/>
              </a:schemeClr>
            </a:solidFill>
          </c:spPr>
          <c:invertIfNegative val="0"/>
          <c:dLbls>
            <c:delete val="1"/>
          </c:dLbls>
          <c:cat>
            <c:numRef>
              <c:f>'r1_Perfil_Tec. Adm _Total'!$C$190:$O$190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'r1_Perfil_Tec. Adm _Total'!$C$191:$O$191</c:f>
              <c:numCache>
                <c:formatCode>0.0%</c:formatCode>
                <c:ptCount val="13"/>
                <c:pt idx="0">
                  <c:v>0.0103092783505155</c:v>
                </c:pt>
                <c:pt idx="1">
                  <c:v>0.0075187969924812</c:v>
                </c:pt>
                <c:pt idx="2">
                  <c:v>0.0140845070422535</c:v>
                </c:pt>
                <c:pt idx="3">
                  <c:v>0.0163934426229508</c:v>
                </c:pt>
                <c:pt idx="4">
                  <c:v>0.0330687830687831</c:v>
                </c:pt>
                <c:pt idx="5">
                  <c:v>0.0343511450381679</c:v>
                </c:pt>
                <c:pt idx="6">
                  <c:v>0.0307328605200946</c:v>
                </c:pt>
                <c:pt idx="7">
                  <c:v>0.0332187857961054</c:v>
                </c:pt>
                <c:pt idx="8">
                  <c:v>0.0317124735729387</c:v>
                </c:pt>
                <c:pt idx="9">
                  <c:v>0.0340788072417465</c:v>
                </c:pt>
                <c:pt idx="10">
                  <c:v>0.0346695557963164</c:v>
                </c:pt>
                <c:pt idx="11">
                  <c:v>0.032258064516129</c:v>
                </c:pt>
                <c:pt idx="12">
                  <c:v>0.0306553911205074</c:v>
                </c:pt>
              </c:numCache>
            </c:numRef>
          </c:val>
        </c:ser>
        <c:ser>
          <c:idx val="3"/>
          <c:order val="1"/>
          <c:tx>
            <c:strRef>
              <c:f>'r1_Perfil_Tec. Adm _Total'!$B$192</c:f>
              <c:strCache>
                <c:ptCount val="1"/>
                <c:pt idx="0">
                  <c:v> BRANCA     </c:v>
                </c:pt>
              </c:strCache>
            </c:strRef>
          </c:tx>
          <c:spPr>
            <a:solidFill>
              <a:srgbClr val="006600"/>
            </a:solidFill>
          </c:spPr>
          <c:invertIfNegative val="0"/>
          <c:dLbls>
            <c:delete val="1"/>
          </c:dLbls>
          <c:cat>
            <c:numRef>
              <c:f>'r1_Perfil_Tec. Adm _Total'!$C$190:$O$190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'r1_Perfil_Tec. Adm _Total'!$C$192:$O$192</c:f>
              <c:numCache>
                <c:formatCode>0.0%</c:formatCode>
                <c:ptCount val="13"/>
                <c:pt idx="0">
                  <c:v>0.536082474226804</c:v>
                </c:pt>
                <c:pt idx="1">
                  <c:v>0.556390977443609</c:v>
                </c:pt>
                <c:pt idx="2">
                  <c:v>0.652582159624413</c:v>
                </c:pt>
                <c:pt idx="3">
                  <c:v>0.639344262295082</c:v>
                </c:pt>
                <c:pt idx="4">
                  <c:v>0.69973544973545</c:v>
                </c:pt>
                <c:pt idx="5">
                  <c:v>0.685750636132316</c:v>
                </c:pt>
                <c:pt idx="6">
                  <c:v>0.690307328605201</c:v>
                </c:pt>
                <c:pt idx="7">
                  <c:v>0.684994272623139</c:v>
                </c:pt>
                <c:pt idx="8">
                  <c:v>0.68816067653277</c:v>
                </c:pt>
                <c:pt idx="9">
                  <c:v>0.686900958466454</c:v>
                </c:pt>
                <c:pt idx="10">
                  <c:v>0.691224268689057</c:v>
                </c:pt>
                <c:pt idx="11">
                  <c:v>0.686021505376344</c:v>
                </c:pt>
                <c:pt idx="12">
                  <c:v>0.682875264270613</c:v>
                </c:pt>
              </c:numCache>
            </c:numRef>
          </c:val>
        </c:ser>
        <c:ser>
          <c:idx val="4"/>
          <c:order val="2"/>
          <c:tx>
            <c:strRef>
              <c:f>'r1_Perfil_Tec. Adm _Total'!$B$193</c:f>
              <c:strCache>
                <c:ptCount val="1"/>
                <c:pt idx="0">
                  <c:v> INDIGENA   </c:v>
                </c:pt>
              </c:strCache>
            </c:strRef>
          </c:tx>
          <c:invertIfNegative val="0"/>
          <c:dLbls>
            <c:delete val="1"/>
          </c:dLbls>
          <c:cat>
            <c:numRef>
              <c:f>'r1_Perfil_Tec. Adm _Total'!$C$190:$O$190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'r1_Perfil_Tec. Adm _Total'!$C$193:$O$193</c:f>
              <c:numCache>
                <c:formatCode>0.0%</c:formatCode>
                <c:ptCount val="13"/>
                <c:pt idx="0">
                  <c:v>0.0103092783505155</c:v>
                </c:pt>
                <c:pt idx="1">
                  <c:v>0.0150375939849624</c:v>
                </c:pt>
                <c:pt idx="2">
                  <c:v>0.00938967136150235</c:v>
                </c:pt>
                <c:pt idx="3">
                  <c:v>0.00819672131147541</c:v>
                </c:pt>
                <c:pt idx="4">
                  <c:v>0.00264550264550265</c:v>
                </c:pt>
                <c:pt idx="5">
                  <c:v>0.00254452926208651</c:v>
                </c:pt>
                <c:pt idx="6">
                  <c:v>0.00236406619385343</c:v>
                </c:pt>
                <c:pt idx="7">
                  <c:v>0.00229095074455899</c:v>
                </c:pt>
                <c:pt idx="8">
                  <c:v>0.00211416490486258</c:v>
                </c:pt>
                <c:pt idx="9">
                  <c:v>0.00212992545260916</c:v>
                </c:pt>
                <c:pt idx="10">
                  <c:v>0.00216684723726977</c:v>
                </c:pt>
                <c:pt idx="11">
                  <c:v>0.0010752688172043</c:v>
                </c:pt>
                <c:pt idx="12">
                  <c:v>0.00105708245243129</c:v>
                </c:pt>
              </c:numCache>
            </c:numRef>
          </c:val>
        </c:ser>
        <c:ser>
          <c:idx val="5"/>
          <c:order val="3"/>
          <c:tx>
            <c:strRef>
              <c:f>'r1_Perfil_Tec. Adm _Total'!$B$194</c:f>
              <c:strCache>
                <c:ptCount val="1"/>
                <c:pt idx="0">
                  <c:v> NAO INFORMADO </c:v>
                </c:pt>
              </c:strCache>
            </c:strRef>
          </c:tx>
          <c:spPr>
            <a:solidFill>
              <a:srgbClr val="C00000"/>
            </a:solidFill>
          </c:spPr>
          <c:invertIfNegative val="0"/>
          <c:dLbls>
            <c:delete val="1"/>
          </c:dLbls>
          <c:cat>
            <c:numRef>
              <c:f>'r1_Perfil_Tec. Adm _Total'!$C$190:$O$190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'r1_Perfil_Tec. Adm _Total'!$C$194:$O$194</c:f>
              <c:numCache>
                <c:formatCode>0.0%</c:formatCode>
                <c:ptCount val="13"/>
                <c:pt idx="0">
                  <c:v>0.34020618556701</c:v>
                </c:pt>
                <c:pt idx="1">
                  <c:v>0.270676691729323</c:v>
                </c:pt>
                <c:pt idx="2">
                  <c:v>0.15962441314554</c:v>
                </c:pt>
                <c:pt idx="3">
                  <c:v>0.135245901639344</c:v>
                </c:pt>
                <c:pt idx="4">
                  <c:v>0.0489417989417989</c:v>
                </c:pt>
                <c:pt idx="5">
                  <c:v>0.0508905852417303</c:v>
                </c:pt>
                <c:pt idx="6">
                  <c:v>0.0555555555555556</c:v>
                </c:pt>
                <c:pt idx="7">
                  <c:v>0.0595647193585338</c:v>
                </c:pt>
                <c:pt idx="8">
                  <c:v>0.0613107822410148</c:v>
                </c:pt>
                <c:pt idx="9">
                  <c:v>0.0447284345047923</c:v>
                </c:pt>
                <c:pt idx="10">
                  <c:v>0.0357529794149512</c:v>
                </c:pt>
                <c:pt idx="11">
                  <c:v>0.0344086021505376</c:v>
                </c:pt>
                <c:pt idx="12">
                  <c:v>0.0317124735729387</c:v>
                </c:pt>
              </c:numCache>
            </c:numRef>
          </c:val>
        </c:ser>
        <c:ser>
          <c:idx val="6"/>
          <c:order val="4"/>
          <c:tx>
            <c:strRef>
              <c:f>'r1_Perfil_Tec. Adm _Total'!$B$195</c:f>
              <c:strCache>
                <c:ptCount val="1"/>
                <c:pt idx="0">
                  <c:v> NEGRA      </c:v>
                </c:pt>
              </c:strCache>
            </c:strRef>
          </c:tx>
          <c:spPr>
            <a:solidFill>
              <a:srgbClr val="00B050"/>
            </a:solidFill>
          </c:spPr>
          <c:invertIfNegative val="0"/>
          <c:dLbls>
            <c:delete val="1"/>
          </c:dLbls>
          <c:cat>
            <c:numRef>
              <c:f>'r1_Perfil_Tec. Adm _Total'!$C$190:$O$190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'r1_Perfil_Tec. Adm _Total'!$C$195:$O$195</c:f>
              <c:numCache>
                <c:formatCode>0.0%</c:formatCode>
                <c:ptCount val="13"/>
                <c:pt idx="0">
                  <c:v>0.0103092783505155</c:v>
                </c:pt>
                <c:pt idx="1">
                  <c:v>0.0225563909774436</c:v>
                </c:pt>
                <c:pt idx="2">
                  <c:v>0.0234741784037559</c:v>
                </c:pt>
                <c:pt idx="3">
                  <c:v>0.0286885245901639</c:v>
                </c:pt>
                <c:pt idx="4">
                  <c:v>0.0357142857142857</c:v>
                </c:pt>
                <c:pt idx="5">
                  <c:v>0.0368956743002544</c:v>
                </c:pt>
                <c:pt idx="6">
                  <c:v>0.0342789598108747</c:v>
                </c:pt>
                <c:pt idx="7">
                  <c:v>0.0332187857961054</c:v>
                </c:pt>
                <c:pt idx="8">
                  <c:v>0.03276955602537</c:v>
                </c:pt>
                <c:pt idx="9">
                  <c:v>0.0191693290734824</c:v>
                </c:pt>
                <c:pt idx="10">
                  <c:v>0.0216684723726977</c:v>
                </c:pt>
                <c:pt idx="11">
                  <c:v>0.0268817204301075</c:v>
                </c:pt>
                <c:pt idx="12">
                  <c:v>0.0317124735729387</c:v>
                </c:pt>
              </c:numCache>
            </c:numRef>
          </c:val>
        </c:ser>
        <c:ser>
          <c:idx val="7"/>
          <c:order val="5"/>
          <c:tx>
            <c:strRef>
              <c:f>'r1_Perfil_Tec. Adm _Total'!$B$196</c:f>
              <c:strCache>
                <c:ptCount val="1"/>
                <c:pt idx="0">
                  <c:v> PARDA      </c:v>
                </c:pt>
              </c:strCache>
            </c:strRef>
          </c:tx>
          <c:spPr>
            <a:solidFill>
              <a:srgbClr val="FFC000"/>
            </a:solidFill>
          </c:spPr>
          <c:invertIfNegative val="0"/>
          <c:dLbls>
            <c:delete val="1"/>
          </c:dLbls>
          <c:cat>
            <c:numRef>
              <c:f>'r1_Perfil_Tec. Adm _Total'!$C$190:$O$190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'r1_Perfil_Tec. Adm _Total'!$C$196:$O$196</c:f>
              <c:numCache>
                <c:formatCode>0.0%</c:formatCode>
                <c:ptCount val="13"/>
                <c:pt idx="0">
                  <c:v>0.0927835051546392</c:v>
                </c:pt>
                <c:pt idx="1">
                  <c:v>0.12781954887218</c:v>
                </c:pt>
                <c:pt idx="2">
                  <c:v>0.140845070422535</c:v>
                </c:pt>
                <c:pt idx="3">
                  <c:v>0.172131147540984</c:v>
                </c:pt>
                <c:pt idx="4">
                  <c:v>0.17989417989418</c:v>
                </c:pt>
                <c:pt idx="5">
                  <c:v>0.189567430025445</c:v>
                </c:pt>
                <c:pt idx="6">
                  <c:v>0.186761229314421</c:v>
                </c:pt>
                <c:pt idx="7">
                  <c:v>0.186712485681558</c:v>
                </c:pt>
                <c:pt idx="8">
                  <c:v>0.183932346723044</c:v>
                </c:pt>
                <c:pt idx="9">
                  <c:v>0.212992545260916</c:v>
                </c:pt>
                <c:pt idx="10">
                  <c:v>0.214517876489707</c:v>
                </c:pt>
                <c:pt idx="11">
                  <c:v>0.219354838709677</c:v>
                </c:pt>
                <c:pt idx="12">
                  <c:v>0.221987315010571</c:v>
                </c:pt>
              </c:numCache>
            </c:numRef>
          </c:val>
        </c:ser>
        <c:dLbls>
          <c:showLegendKey val="0"/>
          <c:showVal val="0"/>
          <c:showCatName val="0"/>
          <c:showSerName val="0"/>
          <c:showPercent val="0"/>
          <c:showBubbleSize val="0"/>
        </c:dLbls>
        <c:gapWidth val="50"/>
        <c:overlap val="100"/>
        <c:axId val="153166208"/>
        <c:axId val="153167744"/>
      </c:barChart>
      <c:catAx>
        <c:axId val="153166208"/>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67744"/>
        <c:crosses val="autoZero"/>
        <c:auto val="1"/>
        <c:lblAlgn val="ctr"/>
        <c:lblOffset val="100"/>
        <c:noMultiLvlLbl val="0"/>
      </c:catAx>
      <c:valAx>
        <c:axId val="153167744"/>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66208"/>
        <c:crosses val="autoZero"/>
        <c:crossBetween val="between"/>
      </c:valAx>
      <c:dTable>
        <c:showHorzBorder val="1"/>
        <c:showVertBorder val="1"/>
        <c:showOutline val="1"/>
        <c:showKeys val="1"/>
        <c:txPr>
          <a:bodyPr rot="0" spcFirstLastPara="0" vertOverflow="ellipsis" vert="horz" wrap="square" anchor="ctr" anchorCtr="1"/>
          <a:lstStyle/>
          <a:p>
            <a:pPr>
              <a:defRPr lang="pt-BR" sz="6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01070275063"/>
          <c:y val="0.0903790087463557"/>
          <c:w val="0.841698929724937"/>
          <c:h val="0.728752783453089"/>
        </c:manualLayout>
      </c:layout>
      <c:barChart>
        <c:barDir val="col"/>
        <c:grouping val="percentStacked"/>
        <c:varyColors val="0"/>
        <c:ser>
          <c:idx val="2"/>
          <c:order val="0"/>
          <c:tx>
            <c:strRef>
              <c:f>'r1_Perfil_Tec. Adm _Total'!$B$28</c:f>
              <c:strCache>
                <c:ptCount val="1"/>
                <c:pt idx="0">
                  <c:v>F</c:v>
                </c:pt>
              </c:strCache>
            </c:strRef>
          </c:tx>
          <c:spPr>
            <a:solidFill>
              <a:schemeClr val="bg1">
                <a:lumMod val="85000"/>
              </a:schemeClr>
            </a:solidFill>
          </c:spPr>
          <c:invertIfNegative val="0"/>
          <c:dLbls>
            <c:delete val="1"/>
          </c:dLbls>
          <c:cat>
            <c:numRef>
              <c:f>'r1_Perfil_Tec. Adm _Total'!$C$27:$O$27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'r1_Perfil_Tec. Adm _Total'!$C$28:$O$28</c:f>
              <c:numCache>
                <c:formatCode>0.0%</c:formatCode>
                <c:ptCount val="13"/>
                <c:pt idx="0">
                  <c:v>0.556701030927835</c:v>
                </c:pt>
                <c:pt idx="1">
                  <c:v>0.511278195488722</c:v>
                </c:pt>
                <c:pt idx="2">
                  <c:v>0.52112676056338</c:v>
                </c:pt>
                <c:pt idx="3">
                  <c:v>0.516393442622951</c:v>
                </c:pt>
                <c:pt idx="4">
                  <c:v>0.572751322751323</c:v>
                </c:pt>
                <c:pt idx="5">
                  <c:v>0.555979643765903</c:v>
                </c:pt>
                <c:pt idx="6">
                  <c:v>0.546099290780142</c:v>
                </c:pt>
                <c:pt idx="7">
                  <c:v>0.548682703321879</c:v>
                </c:pt>
                <c:pt idx="8">
                  <c:v>0.533826638477801</c:v>
                </c:pt>
                <c:pt idx="9">
                  <c:v>0.53248136315229</c:v>
                </c:pt>
                <c:pt idx="10">
                  <c:v>0.537378114842904</c:v>
                </c:pt>
                <c:pt idx="11">
                  <c:v>0.537634408602151</c:v>
                </c:pt>
                <c:pt idx="12">
                  <c:v>0.539112050739958</c:v>
                </c:pt>
              </c:numCache>
            </c:numRef>
          </c:val>
        </c:ser>
        <c:ser>
          <c:idx val="3"/>
          <c:order val="1"/>
          <c:tx>
            <c:strRef>
              <c:f>'r1_Perfil_Tec. Adm _Total'!$B$29</c:f>
              <c:strCache>
                <c:ptCount val="1"/>
                <c:pt idx="0">
                  <c:v>M</c:v>
                </c:pt>
              </c:strCache>
            </c:strRef>
          </c:tx>
          <c:spPr>
            <a:solidFill>
              <a:srgbClr val="00B050"/>
            </a:solidFill>
          </c:spPr>
          <c:invertIfNegative val="0"/>
          <c:dLbls>
            <c:delete val="1"/>
          </c:dLbls>
          <c:cat>
            <c:numRef>
              <c:f>'r1_Perfil_Tec. Adm _Total'!$C$27:$O$27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'r1_Perfil_Tec. Adm _Total'!$C$29:$O$29</c:f>
              <c:numCache>
                <c:formatCode>0.0%</c:formatCode>
                <c:ptCount val="13"/>
                <c:pt idx="0">
                  <c:v>0.443298969072165</c:v>
                </c:pt>
                <c:pt idx="1">
                  <c:v>0.488721804511278</c:v>
                </c:pt>
                <c:pt idx="2">
                  <c:v>0.47887323943662</c:v>
                </c:pt>
                <c:pt idx="3">
                  <c:v>0.483606557377049</c:v>
                </c:pt>
                <c:pt idx="4">
                  <c:v>0.427248677248677</c:v>
                </c:pt>
                <c:pt idx="5">
                  <c:v>0.444020356234097</c:v>
                </c:pt>
                <c:pt idx="6">
                  <c:v>0.453900709219858</c:v>
                </c:pt>
                <c:pt idx="7">
                  <c:v>0.451317296678121</c:v>
                </c:pt>
                <c:pt idx="8">
                  <c:v>0.466173361522199</c:v>
                </c:pt>
                <c:pt idx="9">
                  <c:v>0.46751863684771</c:v>
                </c:pt>
                <c:pt idx="10">
                  <c:v>0.462621885157096</c:v>
                </c:pt>
                <c:pt idx="11">
                  <c:v>0.462365591397849</c:v>
                </c:pt>
                <c:pt idx="12">
                  <c:v>0.460887949260042</c:v>
                </c:pt>
              </c:numCache>
            </c:numRef>
          </c:val>
        </c:ser>
        <c:dLbls>
          <c:showLegendKey val="0"/>
          <c:showVal val="0"/>
          <c:showCatName val="0"/>
          <c:showSerName val="0"/>
          <c:showPercent val="0"/>
          <c:showBubbleSize val="0"/>
        </c:dLbls>
        <c:gapWidth val="50"/>
        <c:overlap val="100"/>
        <c:axId val="153186304"/>
        <c:axId val="153187840"/>
      </c:barChart>
      <c:catAx>
        <c:axId val="153186304"/>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87840"/>
        <c:crosses val="autoZero"/>
        <c:auto val="1"/>
        <c:lblAlgn val="ctr"/>
        <c:lblOffset val="100"/>
        <c:noMultiLvlLbl val="0"/>
      </c:catAx>
      <c:valAx>
        <c:axId val="15318784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8630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441774309234"/>
          <c:y val="0.0353555600097993"/>
          <c:w val="0.746240461322156"/>
          <c:h val="0.909799840237362"/>
        </c:manualLayout>
      </c:layout>
      <c:barChart>
        <c:barDir val="bar"/>
        <c:grouping val="stacked"/>
        <c:varyColors val="0"/>
        <c:ser>
          <c:idx val="0"/>
          <c:order val="0"/>
          <c:tx>
            <c:strRef>
              <c:f>'r1_Perfil_Tec. Adm _Total'!$G$204</c:f>
              <c:strCache>
                <c:ptCount val="1"/>
                <c:pt idx="0">
                  <c:v>2018</c:v>
                </c:pt>
              </c:strCache>
            </c:strRef>
          </c:tx>
          <c:spPr>
            <a:solidFill>
              <a:srgbClr val="33CC33"/>
            </a:solidFill>
          </c:spPr>
          <c:invertIfNegative val="0"/>
          <c:dLbls>
            <c:dLbl>
              <c:idx val="0"/>
              <c:layout>
                <c:manualLayout>
                  <c:x val="0.0713977548274313"/>
                  <c:y val="-0.0053570935212045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699269625002909"/>
                  <c:y val="-0.0046652063228938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12010809060179"/>
                  <c:y val="-0.014492753623188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67023176670066"/>
                  <c:y val="-0.0097233240581769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894913811449245"/>
                  <c:y val="-0.013308854134000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164139130704627"/>
                  <c:y val="-0.0055388471177944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516503475164405"/>
                  <c:y val="-0.012964497858820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711583335416507"/>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34758109076114"/>
                  <c:y val="-0.015037593984962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'r1_Perfil_Tec. Adm _Total'!$B$205:$B$213</c:f>
              <c:strCache>
                <c:ptCount val="9"/>
                <c:pt idx="0">
                  <c:v>CD0002</c:v>
                </c:pt>
                <c:pt idx="1">
                  <c:v>CD0003</c:v>
                </c:pt>
                <c:pt idx="2">
                  <c:v>CD0004</c:v>
                </c:pt>
                <c:pt idx="3">
                  <c:v>FG0001</c:v>
                </c:pt>
                <c:pt idx="4">
                  <c:v>FG0002</c:v>
                </c:pt>
                <c:pt idx="5">
                  <c:v>FG0004</c:v>
                </c:pt>
                <c:pt idx="6">
                  <c:v>FG0005</c:v>
                </c:pt>
                <c:pt idx="7">
                  <c:v>FG0007</c:v>
                </c:pt>
                <c:pt idx="8">
                  <c:v>Total Geral</c:v>
                </c:pt>
              </c:strCache>
            </c:strRef>
          </c:cat>
          <c:val>
            <c:numRef>
              <c:f>'r1_Perfil_Tec. Adm _Total'!$G$205:$G$213</c:f>
              <c:numCache>
                <c:formatCode>0</c:formatCode>
                <c:ptCount val="9"/>
                <c:pt idx="0">
                  <c:v>2</c:v>
                </c:pt>
                <c:pt idx="1">
                  <c:v>4</c:v>
                </c:pt>
                <c:pt idx="2">
                  <c:v>25</c:v>
                </c:pt>
                <c:pt idx="3">
                  <c:v>72</c:v>
                </c:pt>
                <c:pt idx="4">
                  <c:v>9</c:v>
                </c:pt>
                <c:pt idx="5">
                  <c:v>71</c:v>
                </c:pt>
                <c:pt idx="6">
                  <c:v>3</c:v>
                </c:pt>
                <c:pt idx="7">
                  <c:v>6</c:v>
                </c:pt>
                <c:pt idx="8">
                  <c:v>192</c:v>
                </c:pt>
              </c:numCache>
            </c:numRef>
          </c:val>
        </c:ser>
        <c:dLbls>
          <c:showLegendKey val="0"/>
          <c:showVal val="0"/>
          <c:showCatName val="0"/>
          <c:showSerName val="0"/>
          <c:showPercent val="0"/>
          <c:showBubbleSize val="0"/>
        </c:dLbls>
        <c:gapWidth val="30"/>
        <c:overlap val="100"/>
        <c:axId val="153202048"/>
        <c:axId val="153216128"/>
      </c:barChart>
      <c:catAx>
        <c:axId val="153202048"/>
        <c:scaling>
          <c:orientation val="minMax"/>
        </c:scaling>
        <c:delete val="0"/>
        <c:axPos val="l"/>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53216128"/>
        <c:crosses val="autoZero"/>
        <c:auto val="1"/>
        <c:lblAlgn val="ctr"/>
        <c:lblOffset val="100"/>
        <c:noMultiLvlLbl val="0"/>
      </c:catAx>
      <c:valAx>
        <c:axId val="153216128"/>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53202048"/>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9" Type="http://schemas.openxmlformats.org/officeDocument/2006/relationships/hyperlink" Target="#'3_nome_doc_total'!A1"/><Relationship Id="rId8" Type="http://schemas.openxmlformats.org/officeDocument/2006/relationships/hyperlink" Target="#'2_exc_tec_total'!A1"/><Relationship Id="rId7" Type="http://schemas.openxmlformats.org/officeDocument/2006/relationships/hyperlink" Target="#'1_Perfil_Docentes _Total'!A1"/><Relationship Id="rId6" Type="http://schemas.openxmlformats.org/officeDocument/2006/relationships/hyperlink" Target="#resumo_servidores!A1"/><Relationship Id="rId5" Type="http://schemas.openxmlformats.org/officeDocument/2006/relationships/hyperlink" Target="#'6_doc_composi&#231;&#227;o'!A1"/><Relationship Id="rId4" Type="http://schemas.openxmlformats.org/officeDocument/2006/relationships/hyperlink" Target="#'3_nome_tec_total'!A1"/><Relationship Id="rId3" Type="http://schemas.openxmlformats.org/officeDocument/2006/relationships/hyperlink" Target="#'4_res_doc_lota&#231;&#227;o'!A1"/><Relationship Id="rId22" Type="http://schemas.openxmlformats.org/officeDocument/2006/relationships/hyperlink" Target="#'Atualiza&#231;&#227;o do arquivo'!A1"/><Relationship Id="rId21" Type="http://schemas.openxmlformats.org/officeDocument/2006/relationships/hyperlink" Target="#est&#225;gios!A1"/><Relationship Id="rId20" Type="http://schemas.openxmlformats.org/officeDocument/2006/relationships/hyperlink" Target="#licen&#231;as_m&#234;s!A1"/><Relationship Id="rId2" Type="http://schemas.openxmlformats.org/officeDocument/2006/relationships/hyperlink" Target="#'6_tec_adm_cargo_ativos'!A1"/><Relationship Id="rId19" Type="http://schemas.openxmlformats.org/officeDocument/2006/relationships/hyperlink" Target="#indice_abse!A1"/><Relationship Id="rId18" Type="http://schemas.openxmlformats.org/officeDocument/2006/relationships/hyperlink" Target="#licen&#231;as_ano!A1"/><Relationship Id="rId17" Type="http://schemas.openxmlformats.org/officeDocument/2006/relationships/hyperlink" Target="#'4_Qualifica&#231;&#227;o_Tec. Adm _'!A1"/><Relationship Id="rId16" Type="http://schemas.openxmlformats.org/officeDocument/2006/relationships/hyperlink" Target="#'1_cursos _ofertados'!A1"/><Relationship Id="rId15" Type="http://schemas.openxmlformats.org/officeDocument/2006/relationships/hyperlink" Target="#'8_tec_lota&#231;&#227;o_cargo'!A1"/><Relationship Id="rId14" Type="http://schemas.openxmlformats.org/officeDocument/2006/relationships/hyperlink" Target="#'Listagem cursos_ofertados'!A1"/><Relationship Id="rId13" Type="http://schemas.openxmlformats.org/officeDocument/2006/relationships/hyperlink" Target="#'7_tec_adm_ativos_lot_res'!A1"/><Relationship Id="rId12" Type="http://schemas.openxmlformats.org/officeDocument/2006/relationships/hyperlink" Target="#'5_tec_adm_lota&#231;&#227;o'!A1"/><Relationship Id="rId11" Type="http://schemas.openxmlformats.org/officeDocument/2006/relationships/hyperlink" Target="#'2_exc_doc_total'!A1"/><Relationship Id="rId10" Type="http://schemas.openxmlformats.org/officeDocument/2006/relationships/hyperlink" Target="#'r1_Perfil_Tec. Adm _Total'!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5" Type="http://schemas.openxmlformats.org/officeDocument/2006/relationships/hyperlink" Target="#capa!A1"/><Relationship Id="rId4" Type="http://schemas.openxmlformats.org/officeDocument/2006/relationships/image" Target="../media/image1.png"/><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hyperlink" Target="#capa!A1"/><Relationship Id="rId7" Type="http://schemas.openxmlformats.org/officeDocument/2006/relationships/image" Target="../media/image1.png"/><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6" Type="http://schemas.openxmlformats.org/officeDocument/2006/relationships/hyperlink" Target="#capa!A1"/><Relationship Id="rId5" Type="http://schemas.openxmlformats.org/officeDocument/2006/relationships/image" Target="../media/image1.png"/><Relationship Id="rId4" Type="http://schemas.openxmlformats.org/officeDocument/2006/relationships/chart" Target="../charts/chart29.xml"/><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18.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7" Type="http://schemas.openxmlformats.org/officeDocument/2006/relationships/image" Target="../media/image1.png"/><Relationship Id="rId6" Type="http://schemas.openxmlformats.org/officeDocument/2006/relationships/hyperlink" Target="#capa!A1"/><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4" Type="http://schemas.openxmlformats.org/officeDocument/2006/relationships/hyperlink" Target="#capa!A1"/><Relationship Id="rId3" Type="http://schemas.openxmlformats.org/officeDocument/2006/relationships/image" Target="../media/image1.png"/><Relationship Id="rId2" Type="http://schemas.openxmlformats.org/officeDocument/2006/relationships/chart" Target="../charts/chart31.xml"/><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9.xml"/><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7" Type="http://schemas.openxmlformats.org/officeDocument/2006/relationships/image" Target="../media/image1.png"/><Relationship Id="rId6" Type="http://schemas.openxmlformats.org/officeDocument/2006/relationships/hyperlink" Target="#capa!A1"/><Relationship Id="rId5" Type="http://schemas.openxmlformats.org/officeDocument/2006/relationships/chart" Target="../charts/chart14.xml"/><Relationship Id="rId4" Type="http://schemas.openxmlformats.org/officeDocument/2006/relationships/chart" Target="../charts/chart13.xml"/><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hyperlink" Target="#capa!A1"/><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pa!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pa!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112059</xdr:colOff>
      <xdr:row>0</xdr:row>
      <xdr:rowOff>100854</xdr:rowOff>
    </xdr:from>
    <xdr:to>
      <xdr:col>18</xdr:col>
      <xdr:colOff>571500</xdr:colOff>
      <xdr:row>10</xdr:row>
      <xdr:rowOff>0</xdr:rowOff>
    </xdr:to>
    <xdr:grpSp>
      <xdr:nvGrpSpPr>
        <xdr:cNvPr id="40" name="Grupo 39"/>
        <xdr:cNvGrpSpPr/>
      </xdr:nvGrpSpPr>
      <xdr:grpSpPr>
        <a:xfrm>
          <a:off x="111760" y="100330"/>
          <a:ext cx="11432540" cy="1804670"/>
          <a:chOff x="112059" y="100854"/>
          <a:chExt cx="10141323" cy="1804146"/>
        </a:xfrm>
      </xdr:grpSpPr>
      <xdr:sp>
        <xdr:nvSpPr>
          <xdr:cNvPr id="2" name="Retângulo 1"/>
          <xdr:cNvSpPr/>
        </xdr:nvSpPr>
        <xdr:spPr>
          <a:xfrm>
            <a:off x="1602441" y="100854"/>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3" name="Fluxograma: Dados Armazenados 2"/>
          <xdr:cNvSpPr/>
        </xdr:nvSpPr>
        <xdr:spPr>
          <a:xfrm>
            <a:off x="112059" y="918881"/>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2" name="Fluxograma: Dados Armazenados 11"/>
          <xdr:cNvSpPr/>
        </xdr:nvSpPr>
        <xdr:spPr>
          <a:xfrm>
            <a:off x="5468471" y="936813"/>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12060" y="134471"/>
            <a:ext cx="1344705" cy="640036"/>
          </a:xfrm>
          <a:prstGeom prst="rect">
            <a:avLst/>
          </a:prstGeom>
        </xdr:spPr>
      </xdr:pic>
    </xdr:grpSp>
    <xdr:clientData/>
  </xdr:twoCellAnchor>
  <xdr:twoCellAnchor>
    <xdr:from>
      <xdr:col>0</xdr:col>
      <xdr:colOff>582706</xdr:colOff>
      <xdr:row>30</xdr:row>
      <xdr:rowOff>11206</xdr:rowOff>
    </xdr:from>
    <xdr:to>
      <xdr:col>9</xdr:col>
      <xdr:colOff>176647</xdr:colOff>
      <xdr:row>32</xdr:row>
      <xdr:rowOff>1</xdr:rowOff>
    </xdr:to>
    <xdr:sp>
      <xdr:nvSpPr>
        <xdr:cNvPr id="14" name="Fluxograma: Processo Alternativo 13">
          <a:hlinkClick xmlns:r="http://schemas.openxmlformats.org/officeDocument/2006/relationships" r:id="rId2"/>
        </xdr:cNvPr>
        <xdr:cNvSpPr/>
      </xdr:nvSpPr>
      <xdr:spPr>
        <a:xfrm>
          <a:off x="582295" y="5725795"/>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Téc.</a:t>
          </a:r>
          <a:r>
            <a:rPr lang="pt-BR" sz="1200" b="1" baseline="0">
              <a:solidFill>
                <a:schemeClr val="lt1"/>
              </a:solidFill>
              <a:effectLst/>
              <a:latin typeface="Century Gothic" panose="020B0502020202020204" pitchFamily="34" charset="0"/>
              <a:ea typeface="+mn-ea"/>
              <a:cs typeface="+mn-cs"/>
            </a:rPr>
            <a:t> Adm.  por cargo e classe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29134</xdr:colOff>
      <xdr:row>30</xdr:row>
      <xdr:rowOff>6723</xdr:rowOff>
    </xdr:from>
    <xdr:to>
      <xdr:col>18</xdr:col>
      <xdr:colOff>228192</xdr:colOff>
      <xdr:row>31</xdr:row>
      <xdr:rowOff>186018</xdr:rowOff>
    </xdr:to>
    <xdr:sp>
      <xdr:nvSpPr>
        <xdr:cNvPr id="15" name="Fluxograma: Processo Alternativo 14">
          <a:hlinkClick xmlns:r="http://schemas.openxmlformats.org/officeDocument/2006/relationships" r:id="rId3"/>
        </xdr:cNvPr>
        <xdr:cNvSpPr/>
      </xdr:nvSpPr>
      <xdr:spPr>
        <a:xfrm>
          <a:off x="6124575" y="5721350"/>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pt-BR" sz="1200" b="1">
              <a:solidFill>
                <a:schemeClr val="lt1"/>
              </a:solidFill>
              <a:effectLst/>
              <a:latin typeface="Century Gothic" panose="020B0502020202020204" pitchFamily="34" charset="0"/>
              <a:ea typeface="+mn-ea"/>
              <a:cs typeface="+mn-cs"/>
            </a:rPr>
            <a:t>Lotação dos Docentes por Ano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xdr:col>
      <xdr:colOff>11206</xdr:colOff>
      <xdr:row>26</xdr:row>
      <xdr:rowOff>11206</xdr:rowOff>
    </xdr:from>
    <xdr:to>
      <xdr:col>9</xdr:col>
      <xdr:colOff>210265</xdr:colOff>
      <xdr:row>28</xdr:row>
      <xdr:rowOff>1</xdr:rowOff>
    </xdr:to>
    <xdr:sp>
      <xdr:nvSpPr>
        <xdr:cNvPr id="16" name="Fluxograma: Processo Alternativo 15">
          <a:hlinkClick xmlns:r="http://schemas.openxmlformats.org/officeDocument/2006/relationships" r:id="rId4"/>
        </xdr:cNvPr>
        <xdr:cNvSpPr/>
      </xdr:nvSpPr>
      <xdr:spPr>
        <a:xfrm>
          <a:off x="620395" y="4963795"/>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Nomeações Téc. Adm.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51546</xdr:colOff>
      <xdr:row>26</xdr:row>
      <xdr:rowOff>17929</xdr:rowOff>
    </xdr:from>
    <xdr:to>
      <xdr:col>18</xdr:col>
      <xdr:colOff>250604</xdr:colOff>
      <xdr:row>28</xdr:row>
      <xdr:rowOff>6724</xdr:rowOff>
    </xdr:to>
    <xdr:sp>
      <xdr:nvSpPr>
        <xdr:cNvPr id="17" name="Fluxograma: Processo Alternativo 16">
          <a:hlinkClick xmlns:r="http://schemas.openxmlformats.org/officeDocument/2006/relationships" r:id="rId5"/>
        </xdr:cNvPr>
        <xdr:cNvSpPr/>
      </xdr:nvSpPr>
      <xdr:spPr>
        <a:xfrm>
          <a:off x="6147435" y="4970780"/>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Composição</a:t>
          </a:r>
          <a:r>
            <a:rPr lang="pt-BR" sz="1200" b="1" baseline="0">
              <a:solidFill>
                <a:schemeClr val="lt1"/>
              </a:solidFill>
              <a:effectLst/>
              <a:latin typeface="Century Gothic" panose="020B0502020202020204" pitchFamily="34" charset="0"/>
              <a:ea typeface="+mn-ea"/>
              <a:cs typeface="+mn-cs"/>
            </a:rPr>
            <a:t> do Corpo Docente</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596150</xdr:colOff>
      <xdr:row>14</xdr:row>
      <xdr:rowOff>24626</xdr:rowOff>
    </xdr:from>
    <xdr:to>
      <xdr:col>9</xdr:col>
      <xdr:colOff>190091</xdr:colOff>
      <xdr:row>16</xdr:row>
      <xdr:rowOff>13421</xdr:rowOff>
    </xdr:to>
    <xdr:sp>
      <xdr:nvSpPr>
        <xdr:cNvPr id="20" name="Fluxograma: Processo Alternativo 19">
          <a:hlinkClick xmlns:r="http://schemas.openxmlformats.org/officeDocument/2006/relationships" r:id="rId6"/>
        </xdr:cNvPr>
        <xdr:cNvSpPr/>
      </xdr:nvSpPr>
      <xdr:spPr>
        <a:xfrm>
          <a:off x="595630" y="2691130"/>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Resumo</a:t>
          </a:r>
          <a:r>
            <a:rPr lang="pt-BR" sz="1200" b="1" baseline="0">
              <a:solidFill>
                <a:schemeClr val="lt1"/>
              </a:solidFill>
              <a:effectLst/>
              <a:latin typeface="Century Gothic" panose="020B0502020202020204" pitchFamily="34" charset="0"/>
              <a:ea typeface="+mn-ea"/>
              <a:cs typeface="+mn-cs"/>
            </a:rPr>
            <a:t> do Quadro de Servidores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31372</xdr:colOff>
      <xdr:row>14</xdr:row>
      <xdr:rowOff>20143</xdr:rowOff>
    </xdr:from>
    <xdr:to>
      <xdr:col>18</xdr:col>
      <xdr:colOff>230430</xdr:colOff>
      <xdr:row>16</xdr:row>
      <xdr:rowOff>8938</xdr:rowOff>
    </xdr:to>
    <xdr:sp>
      <xdr:nvSpPr>
        <xdr:cNvPr id="21" name="Fluxograma: Processo Alternativo 20">
          <a:hlinkClick xmlns:r="http://schemas.openxmlformats.org/officeDocument/2006/relationships" r:id="rId7"/>
        </xdr:cNvPr>
        <xdr:cNvSpPr/>
      </xdr:nvSpPr>
      <xdr:spPr>
        <a:xfrm>
          <a:off x="6127115" y="268668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Perfil dos Docentes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596150</xdr:colOff>
      <xdr:row>22</xdr:row>
      <xdr:rowOff>24642</xdr:rowOff>
    </xdr:from>
    <xdr:to>
      <xdr:col>9</xdr:col>
      <xdr:colOff>190091</xdr:colOff>
      <xdr:row>24</xdr:row>
      <xdr:rowOff>13437</xdr:rowOff>
    </xdr:to>
    <xdr:sp>
      <xdr:nvSpPr>
        <xdr:cNvPr id="22" name="Fluxograma: Processo Alternativo 21">
          <a:hlinkClick xmlns:r="http://schemas.openxmlformats.org/officeDocument/2006/relationships" r:id="rId8"/>
        </xdr:cNvPr>
        <xdr:cNvSpPr/>
      </xdr:nvSpPr>
      <xdr:spPr>
        <a:xfrm>
          <a:off x="595630" y="4215130"/>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Exclusões</a:t>
          </a:r>
          <a:r>
            <a:rPr lang="pt-BR" sz="1200" b="1" baseline="0">
              <a:solidFill>
                <a:schemeClr val="lt1"/>
              </a:solidFill>
              <a:effectLst/>
              <a:latin typeface="Century Gothic" panose="020B0502020202020204" pitchFamily="34" charset="0"/>
              <a:ea typeface="+mn-ea"/>
              <a:cs typeface="+mn-cs"/>
            </a:rPr>
            <a:t> Téc.Adm.</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42578</xdr:colOff>
      <xdr:row>22</xdr:row>
      <xdr:rowOff>20159</xdr:rowOff>
    </xdr:from>
    <xdr:to>
      <xdr:col>18</xdr:col>
      <xdr:colOff>241636</xdr:colOff>
      <xdr:row>24</xdr:row>
      <xdr:rowOff>8954</xdr:rowOff>
    </xdr:to>
    <xdr:sp>
      <xdr:nvSpPr>
        <xdr:cNvPr id="23" name="Fluxograma: Processo Alternativo 22">
          <a:hlinkClick xmlns:r="http://schemas.openxmlformats.org/officeDocument/2006/relationships" r:id="rId9"/>
        </xdr:cNvPr>
        <xdr:cNvSpPr/>
      </xdr:nvSpPr>
      <xdr:spPr>
        <a:xfrm>
          <a:off x="6138545" y="421068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Nomeações  e Contratações  de Docentes</a:t>
          </a:r>
          <a:endParaRPr lang="pt-BR" sz="1200">
            <a:effectLst/>
            <a:latin typeface="Century Gothic" panose="020B0502020202020204" pitchFamily="34" charset="0"/>
          </a:endParaRPr>
        </a:p>
      </xdr:txBody>
    </xdr:sp>
    <xdr:clientData/>
  </xdr:twoCellAnchor>
  <xdr:twoCellAnchor>
    <xdr:from>
      <xdr:col>0</xdr:col>
      <xdr:colOff>580463</xdr:colOff>
      <xdr:row>18</xdr:row>
      <xdr:rowOff>20165</xdr:rowOff>
    </xdr:from>
    <xdr:to>
      <xdr:col>9</xdr:col>
      <xdr:colOff>174404</xdr:colOff>
      <xdr:row>20</xdr:row>
      <xdr:rowOff>8960</xdr:rowOff>
    </xdr:to>
    <xdr:sp>
      <xdr:nvSpPr>
        <xdr:cNvPr id="24" name="Fluxograma: Processo Alternativo 23">
          <a:hlinkClick xmlns:r="http://schemas.openxmlformats.org/officeDocument/2006/relationships" r:id="rId10"/>
        </xdr:cNvPr>
        <xdr:cNvSpPr/>
      </xdr:nvSpPr>
      <xdr:spPr>
        <a:xfrm>
          <a:off x="580390" y="3448685"/>
          <a:ext cx="508000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Perfil dos Téc. Adm.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26891</xdr:colOff>
      <xdr:row>18</xdr:row>
      <xdr:rowOff>26888</xdr:rowOff>
    </xdr:from>
    <xdr:to>
      <xdr:col>18</xdr:col>
      <xdr:colOff>225949</xdr:colOff>
      <xdr:row>20</xdr:row>
      <xdr:rowOff>15683</xdr:rowOff>
    </xdr:to>
    <xdr:sp>
      <xdr:nvSpPr>
        <xdr:cNvPr id="25" name="Fluxograma: Processo Alternativo 24">
          <a:hlinkClick xmlns:r="http://schemas.openxmlformats.org/officeDocument/2006/relationships" r:id="rId11"/>
        </xdr:cNvPr>
        <xdr:cNvSpPr/>
      </xdr:nvSpPr>
      <xdr:spPr>
        <a:xfrm>
          <a:off x="6122670" y="3455670"/>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Exclusões</a:t>
          </a:r>
          <a:r>
            <a:rPr lang="pt-BR" sz="1200" b="1" baseline="0">
              <a:solidFill>
                <a:schemeClr val="lt1"/>
              </a:solidFill>
              <a:effectLst/>
              <a:latin typeface="Century Gothic" panose="020B0502020202020204" pitchFamily="34" charset="0"/>
              <a:ea typeface="+mn-ea"/>
              <a:cs typeface="+mn-cs"/>
            </a:rPr>
            <a:t> Docentes</a:t>
          </a:r>
          <a:endParaRPr lang="pt-BR" sz="1200">
            <a:effectLst/>
            <a:latin typeface="Century Gothic" panose="020B0502020202020204" pitchFamily="34" charset="0"/>
          </a:endParaRPr>
        </a:p>
      </xdr:txBody>
    </xdr:sp>
    <xdr:clientData/>
  </xdr:twoCellAnchor>
  <xdr:twoCellAnchor>
    <xdr:from>
      <xdr:col>0</xdr:col>
      <xdr:colOff>567018</xdr:colOff>
      <xdr:row>34</xdr:row>
      <xdr:rowOff>17930</xdr:rowOff>
    </xdr:from>
    <xdr:to>
      <xdr:col>9</xdr:col>
      <xdr:colOff>160959</xdr:colOff>
      <xdr:row>36</xdr:row>
      <xdr:rowOff>6725</xdr:rowOff>
    </xdr:to>
    <xdr:sp>
      <xdr:nvSpPr>
        <xdr:cNvPr id="18" name="Fluxograma: Processo Alternativo 17">
          <a:hlinkClick xmlns:r="http://schemas.openxmlformats.org/officeDocument/2006/relationships" r:id="rId12"/>
        </xdr:cNvPr>
        <xdr:cNvSpPr/>
      </xdr:nvSpPr>
      <xdr:spPr>
        <a:xfrm>
          <a:off x="566420" y="6494780"/>
          <a:ext cx="508063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pt-BR" sz="1200" b="1">
              <a:solidFill>
                <a:schemeClr val="lt1"/>
              </a:solidFill>
              <a:effectLst/>
              <a:latin typeface="Century Gothic" panose="020B0502020202020204" pitchFamily="34" charset="0"/>
              <a:ea typeface="+mn-ea"/>
              <a:cs typeface="+mn-cs"/>
            </a:rPr>
            <a:t>Lotação dos Téc.Adm. por Ano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35858</xdr:colOff>
      <xdr:row>34</xdr:row>
      <xdr:rowOff>13447</xdr:rowOff>
    </xdr:from>
    <xdr:to>
      <xdr:col>18</xdr:col>
      <xdr:colOff>234916</xdr:colOff>
      <xdr:row>36</xdr:row>
      <xdr:rowOff>2242</xdr:rowOff>
    </xdr:to>
    <xdr:sp>
      <xdr:nvSpPr>
        <xdr:cNvPr id="19" name="Fluxograma: Processo Alternativo 18">
          <a:hlinkClick xmlns:r="http://schemas.openxmlformats.org/officeDocument/2006/relationships" r:id="rId5"/>
        </xdr:cNvPr>
        <xdr:cNvSpPr/>
      </xdr:nvSpPr>
      <xdr:spPr>
        <a:xfrm>
          <a:off x="6131560" y="6490335"/>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dos Docentes - 2018</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xdr:col>
      <xdr:colOff>2240</xdr:colOff>
      <xdr:row>38</xdr:row>
      <xdr:rowOff>24660</xdr:rowOff>
    </xdr:from>
    <xdr:to>
      <xdr:col>9</xdr:col>
      <xdr:colOff>201299</xdr:colOff>
      <xdr:row>40</xdr:row>
      <xdr:rowOff>13455</xdr:rowOff>
    </xdr:to>
    <xdr:sp>
      <xdr:nvSpPr>
        <xdr:cNvPr id="26" name="Fluxograma: Processo Alternativo 25">
          <a:hlinkClick xmlns:r="http://schemas.openxmlformats.org/officeDocument/2006/relationships" r:id="rId13"/>
        </xdr:cNvPr>
        <xdr:cNvSpPr/>
      </xdr:nvSpPr>
      <xdr:spPr>
        <a:xfrm>
          <a:off x="611505" y="7263130"/>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dos Téc. Adm. - 2018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42580</xdr:colOff>
      <xdr:row>38</xdr:row>
      <xdr:rowOff>31383</xdr:rowOff>
    </xdr:from>
    <xdr:to>
      <xdr:col>18</xdr:col>
      <xdr:colOff>241638</xdr:colOff>
      <xdr:row>40</xdr:row>
      <xdr:rowOff>20178</xdr:rowOff>
    </xdr:to>
    <xdr:sp>
      <xdr:nvSpPr>
        <xdr:cNvPr id="27" name="Fluxograma: Processo Alternativo 26">
          <a:hlinkClick xmlns:r="http://schemas.openxmlformats.org/officeDocument/2006/relationships" r:id="rId14"/>
        </xdr:cNvPr>
        <xdr:cNvSpPr/>
      </xdr:nvSpPr>
      <xdr:spPr>
        <a:xfrm>
          <a:off x="6138545" y="7270115"/>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Listagem</a:t>
          </a:r>
          <a:r>
            <a:rPr lang="pt-BR" sz="1200" b="1" baseline="0">
              <a:solidFill>
                <a:schemeClr val="lt1"/>
              </a:solidFill>
              <a:effectLst/>
              <a:latin typeface="Century Gothic" panose="020B0502020202020204" pitchFamily="34" charset="0"/>
              <a:ea typeface="+mn-ea"/>
              <a:cs typeface="+mn-cs"/>
            </a:rPr>
            <a:t> dos Cursos Ofertados pela PROGESP</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580462</xdr:colOff>
      <xdr:row>42</xdr:row>
      <xdr:rowOff>8978</xdr:rowOff>
    </xdr:from>
    <xdr:to>
      <xdr:col>9</xdr:col>
      <xdr:colOff>174403</xdr:colOff>
      <xdr:row>43</xdr:row>
      <xdr:rowOff>188273</xdr:rowOff>
    </xdr:to>
    <xdr:sp>
      <xdr:nvSpPr>
        <xdr:cNvPr id="28" name="Fluxograma: Processo Alternativo 27">
          <a:hlinkClick xmlns:r="http://schemas.openxmlformats.org/officeDocument/2006/relationships" r:id="rId15"/>
        </xdr:cNvPr>
        <xdr:cNvSpPr/>
      </xdr:nvSpPr>
      <xdr:spPr>
        <a:xfrm>
          <a:off x="580390" y="8009890"/>
          <a:ext cx="508000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e  cargo dos Téc. Adm. - 2018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38096</xdr:colOff>
      <xdr:row>42</xdr:row>
      <xdr:rowOff>4495</xdr:rowOff>
    </xdr:from>
    <xdr:to>
      <xdr:col>18</xdr:col>
      <xdr:colOff>237154</xdr:colOff>
      <xdr:row>43</xdr:row>
      <xdr:rowOff>183790</xdr:rowOff>
    </xdr:to>
    <xdr:sp>
      <xdr:nvSpPr>
        <xdr:cNvPr id="29" name="Fluxograma: Processo Alternativo 28">
          <a:hlinkClick xmlns:r="http://schemas.openxmlformats.org/officeDocument/2006/relationships" r:id="rId16"/>
        </xdr:cNvPr>
        <xdr:cNvSpPr/>
      </xdr:nvSpPr>
      <xdr:spPr>
        <a:xfrm>
          <a:off x="6133465" y="8005445"/>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Curso</a:t>
          </a:r>
          <a:r>
            <a:rPr lang="pt-BR" sz="1200" b="1" baseline="0">
              <a:solidFill>
                <a:schemeClr val="lt1"/>
              </a:solidFill>
              <a:effectLst/>
              <a:latin typeface="Century Gothic" panose="020B0502020202020204" pitchFamily="34" charset="0"/>
              <a:ea typeface="+mn-ea"/>
              <a:cs typeface="+mn-cs"/>
            </a:rPr>
            <a:t>s de Capacitação Ofertados pela PROGESP</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598391</xdr:colOff>
      <xdr:row>46</xdr:row>
      <xdr:rowOff>15702</xdr:rowOff>
    </xdr:from>
    <xdr:to>
      <xdr:col>9</xdr:col>
      <xdr:colOff>192332</xdr:colOff>
      <xdr:row>48</xdr:row>
      <xdr:rowOff>4497</xdr:rowOff>
    </xdr:to>
    <xdr:sp>
      <xdr:nvSpPr>
        <xdr:cNvPr id="30" name="Fluxograma: Processo Alternativo 29">
          <a:hlinkClick xmlns:r="http://schemas.openxmlformats.org/officeDocument/2006/relationships" r:id="rId17"/>
        </xdr:cNvPr>
        <xdr:cNvSpPr/>
      </xdr:nvSpPr>
      <xdr:spPr>
        <a:xfrm>
          <a:off x="598170" y="8778240"/>
          <a:ext cx="508000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defRPr/>
          </a:pPr>
          <a:r>
            <a:rPr lang="pt-BR" sz="1200" b="1">
              <a:solidFill>
                <a:schemeClr val="lt1"/>
              </a:solidFill>
              <a:effectLst/>
              <a:latin typeface="Century Gothic" panose="020B0502020202020204" pitchFamily="34" charset="0"/>
              <a:ea typeface="+mn-ea"/>
              <a:cs typeface="+mn-cs"/>
            </a:rPr>
            <a:t>Qualificação</a:t>
          </a:r>
          <a:r>
            <a:rPr lang="pt-BR" sz="1200" b="1" baseline="0">
              <a:solidFill>
                <a:schemeClr val="lt1"/>
              </a:solidFill>
              <a:effectLst/>
              <a:latin typeface="Century Gothic" panose="020B0502020202020204" pitchFamily="34" charset="0"/>
              <a:ea typeface="+mn-ea"/>
              <a:cs typeface="+mn-cs"/>
            </a:rPr>
            <a:t> </a:t>
          </a:r>
          <a:r>
            <a:rPr lang="pt-BR" sz="1200" b="1">
              <a:solidFill>
                <a:schemeClr val="lt1"/>
              </a:solidFill>
              <a:effectLst/>
              <a:latin typeface="Century Gothic" panose="020B0502020202020204" pitchFamily="34" charset="0"/>
              <a:ea typeface="+mn-ea"/>
              <a:cs typeface="+mn-cs"/>
            </a:rPr>
            <a:t>dos Téc. Adm. - 2018</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22407</xdr:colOff>
      <xdr:row>46</xdr:row>
      <xdr:rowOff>11219</xdr:rowOff>
    </xdr:from>
    <xdr:to>
      <xdr:col>18</xdr:col>
      <xdr:colOff>221465</xdr:colOff>
      <xdr:row>48</xdr:row>
      <xdr:rowOff>14</xdr:rowOff>
    </xdr:to>
    <xdr:sp>
      <xdr:nvSpPr>
        <xdr:cNvPr id="31" name="Fluxograma: Processo Alternativo 30">
          <a:hlinkClick xmlns:r="http://schemas.openxmlformats.org/officeDocument/2006/relationships" r:id="rId18"/>
        </xdr:cNvPr>
        <xdr:cNvSpPr/>
      </xdr:nvSpPr>
      <xdr:spPr>
        <a:xfrm>
          <a:off x="6118225" y="877379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Licenças  por ano  </a:t>
          </a:r>
          <a:endParaRPr lang="pt-BR" sz="1200" b="1">
            <a:latin typeface="Century Gothic" panose="020B0502020202020204" pitchFamily="34" charset="0"/>
          </a:endParaRPr>
        </a:p>
      </xdr:txBody>
    </xdr:sp>
    <xdr:clientData/>
  </xdr:twoCellAnchor>
  <xdr:twoCellAnchor>
    <xdr:from>
      <xdr:col>0</xdr:col>
      <xdr:colOff>582706</xdr:colOff>
      <xdr:row>50</xdr:row>
      <xdr:rowOff>11206</xdr:rowOff>
    </xdr:from>
    <xdr:to>
      <xdr:col>9</xdr:col>
      <xdr:colOff>176647</xdr:colOff>
      <xdr:row>52</xdr:row>
      <xdr:rowOff>1</xdr:rowOff>
    </xdr:to>
    <xdr:sp>
      <xdr:nvSpPr>
        <xdr:cNvPr id="32" name="Fluxograma: Processo Alternativo 31">
          <a:hlinkClick xmlns:r="http://schemas.openxmlformats.org/officeDocument/2006/relationships" r:id="rId19"/>
        </xdr:cNvPr>
        <xdr:cNvSpPr/>
      </xdr:nvSpPr>
      <xdr:spPr>
        <a:xfrm>
          <a:off x="582295" y="9535795"/>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Índice de Absenteísmo</a:t>
          </a:r>
          <a:endParaRPr lang="pt-BR" sz="1200" b="1">
            <a:latin typeface="Century Gothic" panose="020B0502020202020204" pitchFamily="34" charset="0"/>
          </a:endParaRPr>
        </a:p>
      </xdr:txBody>
    </xdr:sp>
    <xdr:clientData/>
  </xdr:twoCellAnchor>
  <xdr:twoCellAnchor>
    <xdr:from>
      <xdr:col>10</xdr:col>
      <xdr:colOff>6711</xdr:colOff>
      <xdr:row>50</xdr:row>
      <xdr:rowOff>6723</xdr:rowOff>
    </xdr:from>
    <xdr:to>
      <xdr:col>18</xdr:col>
      <xdr:colOff>205769</xdr:colOff>
      <xdr:row>51</xdr:row>
      <xdr:rowOff>186018</xdr:rowOff>
    </xdr:to>
    <xdr:sp>
      <xdr:nvSpPr>
        <xdr:cNvPr id="33" name="Fluxograma: Processo Alternativo 32">
          <a:hlinkClick xmlns:r="http://schemas.openxmlformats.org/officeDocument/2006/relationships" r:id="rId20"/>
        </xdr:cNvPr>
        <xdr:cNvSpPr/>
      </xdr:nvSpPr>
      <xdr:spPr>
        <a:xfrm>
          <a:off x="6102350" y="9531350"/>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Licenças  mensal </a:t>
          </a:r>
          <a:endParaRPr lang="pt-BR" sz="1200" b="1">
            <a:latin typeface="Century Gothic" panose="020B0502020202020204" pitchFamily="34" charset="0"/>
          </a:endParaRPr>
        </a:p>
      </xdr:txBody>
    </xdr:sp>
    <xdr:clientData/>
  </xdr:twoCellAnchor>
  <xdr:twoCellAnchor>
    <xdr:from>
      <xdr:col>0</xdr:col>
      <xdr:colOff>573733</xdr:colOff>
      <xdr:row>54</xdr:row>
      <xdr:rowOff>13446</xdr:rowOff>
    </xdr:from>
    <xdr:to>
      <xdr:col>9</xdr:col>
      <xdr:colOff>167674</xdr:colOff>
      <xdr:row>56</xdr:row>
      <xdr:rowOff>2241</xdr:rowOff>
    </xdr:to>
    <xdr:sp>
      <xdr:nvSpPr>
        <xdr:cNvPr id="34" name="Fluxograma: Processo Alternativo 33">
          <a:hlinkClick xmlns:r="http://schemas.openxmlformats.org/officeDocument/2006/relationships" r:id="rId21"/>
        </xdr:cNvPr>
        <xdr:cNvSpPr/>
      </xdr:nvSpPr>
      <xdr:spPr>
        <a:xfrm>
          <a:off x="573405" y="10300335"/>
          <a:ext cx="508063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Bolsa</a:t>
          </a:r>
          <a:r>
            <a:rPr lang="pt-BR" sz="1200" b="1" baseline="0">
              <a:latin typeface="Century Gothic" panose="020B0502020202020204" pitchFamily="34" charset="0"/>
            </a:rPr>
            <a:t> Estágio</a:t>
          </a:r>
          <a:endParaRPr lang="pt-BR" sz="1200" b="1">
            <a:latin typeface="Century Gothic" panose="020B0502020202020204" pitchFamily="34" charset="0"/>
          </a:endParaRPr>
        </a:p>
      </xdr:txBody>
    </xdr:sp>
    <xdr:clientData/>
  </xdr:twoCellAnchor>
  <xdr:twoCellAnchor editAs="oneCell">
    <xdr:from>
      <xdr:col>15</xdr:col>
      <xdr:colOff>44824</xdr:colOff>
      <xdr:row>1</xdr:row>
      <xdr:rowOff>67235</xdr:rowOff>
    </xdr:from>
    <xdr:to>
      <xdr:col>21</xdr:col>
      <xdr:colOff>0</xdr:colOff>
      <xdr:row>3</xdr:row>
      <xdr:rowOff>156882</xdr:rowOff>
    </xdr:to>
    <xdr:sp>
      <xdr:nvSpPr>
        <xdr:cNvPr id="35" name="Fluxograma: Dados Armazenados 34">
          <a:hlinkClick xmlns:r="http://schemas.openxmlformats.org/officeDocument/2006/relationships" r:id="rId22"/>
        </xdr:cNvPr>
        <xdr:cNvSpPr/>
      </xdr:nvSpPr>
      <xdr:spPr>
        <a:xfrm>
          <a:off x="9188450" y="257175"/>
          <a:ext cx="2955925" cy="4711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Informações</a:t>
          </a:r>
          <a:r>
            <a:rPr lang="pt-BR" sz="1100" b="1" baseline="0">
              <a:solidFill>
                <a:srgbClr val="00B050"/>
              </a:solidFill>
              <a:latin typeface="Century Gothic" panose="020B0502020202020204" pitchFamily="34" charset="0"/>
            </a:rPr>
            <a:t> sobre atualização do Relatório</a:t>
          </a:r>
          <a:endParaRPr lang="pt-BR" sz="1100" b="1">
            <a:solidFill>
              <a:srgbClr val="00B050"/>
            </a:solidFill>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4</xdr:col>
      <xdr:colOff>907554</xdr:colOff>
      <xdr:row>10</xdr:row>
      <xdr:rowOff>22412</xdr:rowOff>
    </xdr:to>
    <xdr:grpSp>
      <xdr:nvGrpSpPr>
        <xdr:cNvPr id="2" name="Grupo 1"/>
        <xdr:cNvGrpSpPr/>
      </xdr:nvGrpSpPr>
      <xdr:grpSpPr>
        <a:xfrm>
          <a:off x="66675" y="123190"/>
          <a:ext cx="1014666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7</xdr:col>
      <xdr:colOff>425823</xdr:colOff>
      <xdr:row>3</xdr:row>
      <xdr:rowOff>1</xdr:rowOff>
    </xdr:from>
    <xdr:to>
      <xdr:col>10</xdr:col>
      <xdr:colOff>0</xdr:colOff>
      <xdr:row>5</xdr:row>
      <xdr:rowOff>22412</xdr:rowOff>
    </xdr:to>
    <xdr:sp>
      <xdr:nvSpPr>
        <xdr:cNvPr id="7" name="Fluxograma: Dados Armazenados 6">
          <a:hlinkClick xmlns:r="http://schemas.openxmlformats.org/officeDocument/2006/relationships" r:id="rId2"/>
        </xdr:cNvPr>
        <xdr:cNvSpPr/>
      </xdr:nvSpPr>
      <xdr:spPr>
        <a:xfrm>
          <a:off x="15494000" y="571500"/>
          <a:ext cx="168910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7</xdr:col>
      <xdr:colOff>616324</xdr:colOff>
      <xdr:row>191</xdr:row>
      <xdr:rowOff>0</xdr:rowOff>
    </xdr:from>
    <xdr:to>
      <xdr:col>13</xdr:col>
      <xdr:colOff>448236</xdr:colOff>
      <xdr:row>217</xdr:row>
      <xdr:rowOff>0</xdr:rowOff>
    </xdr:to>
    <xdr:graphicFrame>
      <xdr:nvGraphicFramePr>
        <xdr:cNvPr id="5" name="Gráfico 3"/>
        <xdr:cNvGraphicFramePr/>
      </xdr:nvGraphicFramePr>
      <xdr:xfrm>
        <a:off x="8426450" y="33337500"/>
        <a:ext cx="5756275" cy="44577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219</xdr:row>
      <xdr:rowOff>142875</xdr:rowOff>
    </xdr:from>
    <xdr:to>
      <xdr:col>6</xdr:col>
      <xdr:colOff>806822</xdr:colOff>
      <xdr:row>246</xdr:row>
      <xdr:rowOff>56030</xdr:rowOff>
    </xdr:to>
    <xdr:graphicFrame>
      <xdr:nvGraphicFramePr>
        <xdr:cNvPr id="6" name="Gráfico 4"/>
        <xdr:cNvGraphicFramePr/>
      </xdr:nvGraphicFramePr>
      <xdr:xfrm>
        <a:off x="800100" y="38595300"/>
        <a:ext cx="6788150" cy="454215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190</xdr:row>
      <xdr:rowOff>85725</xdr:rowOff>
    </xdr:from>
    <xdr:to>
      <xdr:col>6</xdr:col>
      <xdr:colOff>179294</xdr:colOff>
      <xdr:row>216</xdr:row>
      <xdr:rowOff>123264</xdr:rowOff>
    </xdr:to>
    <xdr:graphicFrame>
      <xdr:nvGraphicFramePr>
        <xdr:cNvPr id="7" name="Gráfico 9"/>
        <xdr:cNvGraphicFramePr/>
      </xdr:nvGraphicFramePr>
      <xdr:xfrm>
        <a:off x="790575" y="33251775"/>
        <a:ext cx="6170295" cy="449516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100854</xdr:colOff>
      <xdr:row>0</xdr:row>
      <xdr:rowOff>112060</xdr:rowOff>
    </xdr:from>
    <xdr:to>
      <xdr:col>9</xdr:col>
      <xdr:colOff>358466</xdr:colOff>
      <xdr:row>10</xdr:row>
      <xdr:rowOff>11206</xdr:rowOff>
    </xdr:to>
    <xdr:grpSp>
      <xdr:nvGrpSpPr>
        <xdr:cNvPr id="8" name="Grupo 7"/>
        <xdr:cNvGrpSpPr/>
      </xdr:nvGrpSpPr>
      <xdr:grpSpPr>
        <a:xfrm>
          <a:off x="100330" y="111760"/>
          <a:ext cx="10125710" cy="1804035"/>
          <a:chOff x="67236" y="123266"/>
          <a:chExt cx="10141323" cy="1804146"/>
        </a:xfrm>
      </xdr:grpSpPr>
      <xdr:sp>
        <xdr:nvSpPr>
          <xdr:cNvPr id="9" name="Retângulo 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0" name="Fluxograma: Dados Armazenados 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1" name="Fluxograma: Dados Armazenados 10"/>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12" name="Imagem 11"/>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661149</xdr:colOff>
      <xdr:row>3</xdr:row>
      <xdr:rowOff>11207</xdr:rowOff>
    </xdr:from>
    <xdr:to>
      <xdr:col>16</xdr:col>
      <xdr:colOff>840443</xdr:colOff>
      <xdr:row>5</xdr:row>
      <xdr:rowOff>33618</xdr:rowOff>
    </xdr:to>
    <xdr:sp>
      <xdr:nvSpPr>
        <xdr:cNvPr id="13" name="Fluxograma: Dados Armazenados 12">
          <a:hlinkClick xmlns:r="http://schemas.openxmlformats.org/officeDocument/2006/relationships" r:id="rId5"/>
        </xdr:cNvPr>
        <xdr:cNvSpPr/>
      </xdr:nvSpPr>
      <xdr:spPr>
        <a:xfrm>
          <a:off x="15177135" y="582295"/>
          <a:ext cx="174117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9</xdr:col>
      <xdr:colOff>44701</xdr:colOff>
      <xdr:row>10</xdr:row>
      <xdr:rowOff>11206</xdr:rowOff>
    </xdr:to>
    <xdr:grpSp>
      <xdr:nvGrpSpPr>
        <xdr:cNvPr id="5" name="Grupo 4"/>
        <xdr:cNvGrpSpPr/>
      </xdr:nvGrpSpPr>
      <xdr:grpSpPr>
        <a:xfrm>
          <a:off x="100330" y="111760"/>
          <a:ext cx="10116820"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22411</xdr:colOff>
      <xdr:row>3</xdr:row>
      <xdr:rowOff>11207</xdr:rowOff>
    </xdr:from>
    <xdr:to>
      <xdr:col>19</xdr:col>
      <xdr:colOff>0</xdr:colOff>
      <xdr:row>5</xdr:row>
      <xdr:rowOff>33618</xdr:rowOff>
    </xdr:to>
    <xdr:sp>
      <xdr:nvSpPr>
        <xdr:cNvPr id="10" name="Fluxograma: Dados Armazenados 9">
          <a:hlinkClick xmlns:r="http://schemas.openxmlformats.org/officeDocument/2006/relationships" r:id="rId2"/>
        </xdr:cNvPr>
        <xdr:cNvSpPr/>
      </xdr:nvSpPr>
      <xdr:spPr>
        <a:xfrm>
          <a:off x="16052800" y="582295"/>
          <a:ext cx="172085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10</xdr:col>
      <xdr:colOff>190378</xdr:colOff>
      <xdr:row>10</xdr:row>
      <xdr:rowOff>11206</xdr:rowOff>
    </xdr:to>
    <xdr:grpSp>
      <xdr:nvGrpSpPr>
        <xdr:cNvPr id="5" name="Grupo 4"/>
        <xdr:cNvGrpSpPr/>
      </xdr:nvGrpSpPr>
      <xdr:grpSpPr>
        <a:xfrm>
          <a:off x="100330" y="111760"/>
          <a:ext cx="1010983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15</xdr:col>
      <xdr:colOff>649931</xdr:colOff>
      <xdr:row>3</xdr:row>
      <xdr:rowOff>11204</xdr:rowOff>
    </xdr:from>
    <xdr:to>
      <xdr:col>17</xdr:col>
      <xdr:colOff>694755</xdr:colOff>
      <xdr:row>5</xdr:row>
      <xdr:rowOff>33615</xdr:rowOff>
    </xdr:to>
    <xdr:sp>
      <xdr:nvSpPr>
        <xdr:cNvPr id="10" name="Fluxograma: Dados Armazenados 9">
          <a:hlinkClick xmlns:r="http://schemas.openxmlformats.org/officeDocument/2006/relationships" r:id="rId2"/>
        </xdr:cNvPr>
        <xdr:cNvSpPr/>
      </xdr:nvSpPr>
      <xdr:spPr>
        <a:xfrm>
          <a:off x="15060930" y="582295"/>
          <a:ext cx="17405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8</xdr:col>
      <xdr:colOff>918760</xdr:colOff>
      <xdr:row>10</xdr:row>
      <xdr:rowOff>11206</xdr:rowOff>
    </xdr:to>
    <xdr:grpSp>
      <xdr:nvGrpSpPr>
        <xdr:cNvPr id="5" name="Grupo 4"/>
        <xdr:cNvGrpSpPr/>
      </xdr:nvGrpSpPr>
      <xdr:grpSpPr>
        <a:xfrm>
          <a:off x="100330" y="111760"/>
          <a:ext cx="1012380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986124</xdr:colOff>
      <xdr:row>3</xdr:row>
      <xdr:rowOff>11203</xdr:rowOff>
    </xdr:from>
    <xdr:to>
      <xdr:col>18</xdr:col>
      <xdr:colOff>0</xdr:colOff>
      <xdr:row>5</xdr:row>
      <xdr:rowOff>33614</xdr:rowOff>
    </xdr:to>
    <xdr:sp>
      <xdr:nvSpPr>
        <xdr:cNvPr id="10" name="Fluxograma: Dados Armazenados 9">
          <a:hlinkClick xmlns:r="http://schemas.openxmlformats.org/officeDocument/2006/relationships" r:id="rId2"/>
        </xdr:cNvPr>
        <xdr:cNvSpPr/>
      </xdr:nvSpPr>
      <xdr:spPr>
        <a:xfrm>
          <a:off x="16520795" y="582295"/>
          <a:ext cx="171005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4</xdr:col>
      <xdr:colOff>649819</xdr:colOff>
      <xdr:row>10</xdr:row>
      <xdr:rowOff>11206</xdr:rowOff>
    </xdr:to>
    <xdr:grpSp>
      <xdr:nvGrpSpPr>
        <xdr:cNvPr id="5" name="Grupo 4"/>
        <xdr:cNvGrpSpPr/>
      </xdr:nvGrpSpPr>
      <xdr:grpSpPr>
        <a:xfrm>
          <a:off x="100330" y="111760"/>
          <a:ext cx="10140950"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6</xdr:col>
      <xdr:colOff>459442</xdr:colOff>
      <xdr:row>3</xdr:row>
      <xdr:rowOff>11206</xdr:rowOff>
    </xdr:from>
    <xdr:to>
      <xdr:col>9</xdr:col>
      <xdr:colOff>616325</xdr:colOff>
      <xdr:row>5</xdr:row>
      <xdr:rowOff>33617</xdr:rowOff>
    </xdr:to>
    <xdr:sp>
      <xdr:nvSpPr>
        <xdr:cNvPr id="10" name="Fluxograma: Dados Armazenados 9">
          <a:hlinkClick xmlns:r="http://schemas.openxmlformats.org/officeDocument/2006/relationships" r:id="rId2"/>
        </xdr:cNvPr>
        <xdr:cNvSpPr/>
      </xdr:nvSpPr>
      <xdr:spPr>
        <a:xfrm>
          <a:off x="12279630" y="582295"/>
          <a:ext cx="17475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xdr:from>
      <xdr:col>1</xdr:col>
      <xdr:colOff>771525</xdr:colOff>
      <xdr:row>185</xdr:row>
      <xdr:rowOff>133350</xdr:rowOff>
    </xdr:from>
    <xdr:to>
      <xdr:col>3</xdr:col>
      <xdr:colOff>1276350</xdr:colOff>
      <xdr:row>208</xdr:row>
      <xdr:rowOff>28575</xdr:rowOff>
    </xdr:to>
    <xdr:graphicFrame>
      <xdr:nvGraphicFramePr>
        <xdr:cNvPr id="5" name="Espaço Reservado para Conteúdo 2"/>
        <xdr:cNvGraphicFramePr>
          <a:graphicFrameLocks noGrp="1"/>
        </xdr:cNvGraphicFramePr>
      </xdr:nvGraphicFramePr>
      <xdr:xfrm>
        <a:off x="1381125" y="35928300"/>
        <a:ext cx="5257800" cy="42767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365760</xdr:colOff>
      <xdr:row>185</xdr:row>
      <xdr:rowOff>57150</xdr:rowOff>
    </xdr:from>
    <xdr:to>
      <xdr:col>8</xdr:col>
      <xdr:colOff>565785</xdr:colOff>
      <xdr:row>210</xdr:row>
      <xdr:rowOff>19050</xdr:rowOff>
    </xdr:to>
    <xdr:graphicFrame>
      <xdr:nvGraphicFramePr>
        <xdr:cNvPr id="6" name="Espaço Reservado para Conteúdo 2"/>
        <xdr:cNvGraphicFramePr>
          <a:graphicFrameLocks noGrp="1"/>
        </xdr:cNvGraphicFramePr>
      </xdr:nvGraphicFramePr>
      <xdr:xfrm>
        <a:off x="7261860" y="35852100"/>
        <a:ext cx="5591175" cy="47244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214</xdr:row>
      <xdr:rowOff>76200</xdr:rowOff>
    </xdr:from>
    <xdr:to>
      <xdr:col>3</xdr:col>
      <xdr:colOff>1104900</xdr:colOff>
      <xdr:row>236</xdr:row>
      <xdr:rowOff>28575</xdr:rowOff>
    </xdr:to>
    <xdr:graphicFrame>
      <xdr:nvGraphicFramePr>
        <xdr:cNvPr id="7" name="Gráfico 2"/>
        <xdr:cNvGraphicFramePr/>
      </xdr:nvGraphicFramePr>
      <xdr:xfrm>
        <a:off x="866775" y="41490900"/>
        <a:ext cx="5600700" cy="41433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28575</xdr:colOff>
      <xdr:row>212</xdr:row>
      <xdr:rowOff>161925</xdr:rowOff>
    </xdr:from>
    <xdr:to>
      <xdr:col>8</xdr:col>
      <xdr:colOff>504265</xdr:colOff>
      <xdr:row>238</xdr:row>
      <xdr:rowOff>142875</xdr:rowOff>
    </xdr:to>
    <xdr:graphicFrame>
      <xdr:nvGraphicFramePr>
        <xdr:cNvPr id="8" name="Gráfico 4"/>
        <xdr:cNvGraphicFramePr/>
      </xdr:nvGraphicFramePr>
      <xdr:xfrm>
        <a:off x="6924675" y="41195625"/>
        <a:ext cx="5866765" cy="49339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257175</xdr:colOff>
      <xdr:row>242</xdr:row>
      <xdr:rowOff>76200</xdr:rowOff>
    </xdr:from>
    <xdr:to>
      <xdr:col>3</xdr:col>
      <xdr:colOff>1104900</xdr:colOff>
      <xdr:row>264</xdr:row>
      <xdr:rowOff>28575</xdr:rowOff>
    </xdr:to>
    <xdr:graphicFrame>
      <xdr:nvGraphicFramePr>
        <xdr:cNvPr id="9" name="Gráfico 10"/>
        <xdr:cNvGraphicFramePr/>
      </xdr:nvGraphicFramePr>
      <xdr:xfrm>
        <a:off x="866775" y="46967775"/>
        <a:ext cx="5600700" cy="414337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180975</xdr:colOff>
      <xdr:row>240</xdr:row>
      <xdr:rowOff>161925</xdr:rowOff>
    </xdr:from>
    <xdr:to>
      <xdr:col>8</xdr:col>
      <xdr:colOff>493059</xdr:colOff>
      <xdr:row>266</xdr:row>
      <xdr:rowOff>0</xdr:rowOff>
    </xdr:to>
    <xdr:graphicFrame>
      <xdr:nvGraphicFramePr>
        <xdr:cNvPr id="10" name="Gráfico 11"/>
        <xdr:cNvGraphicFramePr/>
      </xdr:nvGraphicFramePr>
      <xdr:xfrm>
        <a:off x="7077075" y="46672500"/>
        <a:ext cx="5702935" cy="4791075"/>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100853</xdr:colOff>
      <xdr:row>0</xdr:row>
      <xdr:rowOff>112060</xdr:rowOff>
    </xdr:from>
    <xdr:to>
      <xdr:col>6</xdr:col>
      <xdr:colOff>280024</xdr:colOff>
      <xdr:row>10</xdr:row>
      <xdr:rowOff>11206</xdr:rowOff>
    </xdr:to>
    <xdr:grpSp>
      <xdr:nvGrpSpPr>
        <xdr:cNvPr id="11" name="Grupo 10"/>
        <xdr:cNvGrpSpPr/>
      </xdr:nvGrpSpPr>
      <xdr:grpSpPr>
        <a:xfrm>
          <a:off x="100330" y="111760"/>
          <a:ext cx="10142220" cy="1804035"/>
          <a:chOff x="67236" y="123266"/>
          <a:chExt cx="10141323" cy="1804146"/>
        </a:xfrm>
      </xdr:grpSpPr>
      <xdr:sp>
        <xdr:nvSpPr>
          <xdr:cNvPr id="12" name="Retângulo 1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3" name="Fluxograma: Dados Armazenados 1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4" name="Fluxograma: Dados Armazenados 13"/>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15" name="Imagem 14"/>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8</xdr:col>
      <xdr:colOff>67237</xdr:colOff>
      <xdr:row>3</xdr:row>
      <xdr:rowOff>11207</xdr:rowOff>
    </xdr:from>
    <xdr:to>
      <xdr:col>11</xdr:col>
      <xdr:colOff>0</xdr:colOff>
      <xdr:row>5</xdr:row>
      <xdr:rowOff>33618</xdr:rowOff>
    </xdr:to>
    <xdr:sp>
      <xdr:nvSpPr>
        <xdr:cNvPr id="16" name="Fluxograma: Dados Armazenados 15">
          <a:hlinkClick xmlns:r="http://schemas.openxmlformats.org/officeDocument/2006/relationships" r:id="rId8"/>
        </xdr:cNvPr>
        <xdr:cNvSpPr/>
      </xdr:nvSpPr>
      <xdr:spPr>
        <a:xfrm>
          <a:off x="12353925" y="582295"/>
          <a:ext cx="17621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xdr:from>
      <xdr:col>1</xdr:col>
      <xdr:colOff>12065</xdr:colOff>
      <xdr:row>50</xdr:row>
      <xdr:rowOff>26035</xdr:rowOff>
    </xdr:from>
    <xdr:to>
      <xdr:col>5</xdr:col>
      <xdr:colOff>1356360</xdr:colOff>
      <xdr:row>71</xdr:row>
      <xdr:rowOff>92075</xdr:rowOff>
    </xdr:to>
    <xdr:graphicFrame>
      <xdr:nvGraphicFramePr>
        <xdr:cNvPr id="5" name="Espaço Reservado para Conteúdo 7"/>
        <xdr:cNvGraphicFramePr>
          <a:graphicFrameLocks noGrp="1"/>
        </xdr:cNvGraphicFramePr>
      </xdr:nvGraphicFramePr>
      <xdr:xfrm>
        <a:off x="621665" y="9951085"/>
        <a:ext cx="6278245" cy="40665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228600</xdr:colOff>
      <xdr:row>50</xdr:row>
      <xdr:rowOff>21590</xdr:rowOff>
    </xdr:from>
    <xdr:to>
      <xdr:col>11</xdr:col>
      <xdr:colOff>1130935</xdr:colOff>
      <xdr:row>72</xdr:row>
      <xdr:rowOff>9525</xdr:rowOff>
    </xdr:to>
    <xdr:graphicFrame>
      <xdr:nvGraphicFramePr>
        <xdr:cNvPr id="6" name="Espaço Reservado para Conteúdo 7"/>
        <xdr:cNvGraphicFramePr>
          <a:graphicFrameLocks noGrp="1"/>
        </xdr:cNvGraphicFramePr>
      </xdr:nvGraphicFramePr>
      <xdr:xfrm>
        <a:off x="7273290" y="9946640"/>
        <a:ext cx="6712585" cy="417893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74</xdr:row>
      <xdr:rowOff>180975</xdr:rowOff>
    </xdr:from>
    <xdr:to>
      <xdr:col>6</xdr:col>
      <xdr:colOff>85725</xdr:colOff>
      <xdr:row>96</xdr:row>
      <xdr:rowOff>85725</xdr:rowOff>
    </xdr:to>
    <xdr:graphicFrame>
      <xdr:nvGraphicFramePr>
        <xdr:cNvPr id="7" name="Espaço Reservado para Conteúdo 7"/>
        <xdr:cNvGraphicFramePr>
          <a:graphicFrameLocks noGrp="1"/>
        </xdr:cNvGraphicFramePr>
      </xdr:nvGraphicFramePr>
      <xdr:xfrm>
        <a:off x="676275" y="14992350"/>
        <a:ext cx="6454140" cy="409575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66675</xdr:colOff>
      <xdr:row>74</xdr:row>
      <xdr:rowOff>180975</xdr:rowOff>
    </xdr:from>
    <xdr:to>
      <xdr:col>11</xdr:col>
      <xdr:colOff>1086971</xdr:colOff>
      <xdr:row>96</xdr:row>
      <xdr:rowOff>44824</xdr:rowOff>
    </xdr:to>
    <xdr:graphicFrame>
      <xdr:nvGraphicFramePr>
        <xdr:cNvPr id="8" name="Espaço Reservado para Conteúdo 7"/>
        <xdr:cNvGraphicFramePr>
          <a:graphicFrameLocks noGrp="1"/>
        </xdr:cNvGraphicFramePr>
      </xdr:nvGraphicFramePr>
      <xdr:xfrm>
        <a:off x="7111365" y="14992350"/>
        <a:ext cx="6830060" cy="405447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100852</xdr:colOff>
      <xdr:row>0</xdr:row>
      <xdr:rowOff>112060</xdr:rowOff>
    </xdr:from>
    <xdr:to>
      <xdr:col>8</xdr:col>
      <xdr:colOff>856453</xdr:colOff>
      <xdr:row>10</xdr:row>
      <xdr:rowOff>11206</xdr:rowOff>
    </xdr:to>
    <xdr:grpSp>
      <xdr:nvGrpSpPr>
        <xdr:cNvPr id="9" name="Grupo 8"/>
        <xdr:cNvGrpSpPr/>
      </xdr:nvGrpSpPr>
      <xdr:grpSpPr>
        <a:xfrm>
          <a:off x="100330" y="111760"/>
          <a:ext cx="10124440" cy="1804035"/>
          <a:chOff x="67236" y="123266"/>
          <a:chExt cx="10141323" cy="1804146"/>
        </a:xfrm>
      </xdr:grpSpPr>
      <xdr:sp>
        <xdr:nvSpPr>
          <xdr:cNvPr id="10" name="Retângulo 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2" name="Fluxograma: Dados Armazenados 11"/>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5"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15</xdr:col>
      <xdr:colOff>67235</xdr:colOff>
      <xdr:row>3</xdr:row>
      <xdr:rowOff>11206</xdr:rowOff>
    </xdr:from>
    <xdr:to>
      <xdr:col>17</xdr:col>
      <xdr:colOff>605116</xdr:colOff>
      <xdr:row>5</xdr:row>
      <xdr:rowOff>33617</xdr:rowOff>
    </xdr:to>
    <xdr:sp>
      <xdr:nvSpPr>
        <xdr:cNvPr id="14" name="Fluxograma: Dados Armazenados 13">
          <a:hlinkClick xmlns:r="http://schemas.openxmlformats.org/officeDocument/2006/relationships" r:id="rId6"/>
        </xdr:cNvPr>
        <xdr:cNvSpPr/>
      </xdr:nvSpPr>
      <xdr:spPr>
        <a:xfrm>
          <a:off x="17655540" y="582295"/>
          <a:ext cx="17570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6</xdr:col>
      <xdr:colOff>997200</xdr:colOff>
      <xdr:row>10</xdr:row>
      <xdr:rowOff>11206</xdr:rowOff>
    </xdr:to>
    <xdr:grpSp>
      <xdr:nvGrpSpPr>
        <xdr:cNvPr id="5" name="Grupo 4"/>
        <xdr:cNvGrpSpPr/>
      </xdr:nvGrpSpPr>
      <xdr:grpSpPr>
        <a:xfrm>
          <a:off x="100330" y="111760"/>
          <a:ext cx="1014539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12</xdr:col>
      <xdr:colOff>616327</xdr:colOff>
      <xdr:row>3</xdr:row>
      <xdr:rowOff>11206</xdr:rowOff>
    </xdr:from>
    <xdr:to>
      <xdr:col>14</xdr:col>
      <xdr:colOff>593913</xdr:colOff>
      <xdr:row>5</xdr:row>
      <xdr:rowOff>33617</xdr:rowOff>
    </xdr:to>
    <xdr:sp>
      <xdr:nvSpPr>
        <xdr:cNvPr id="10" name="Fluxograma: Dados Armazenados 9">
          <a:hlinkClick xmlns:r="http://schemas.openxmlformats.org/officeDocument/2006/relationships" r:id="rId2"/>
        </xdr:cNvPr>
        <xdr:cNvSpPr/>
      </xdr:nvSpPr>
      <xdr:spPr>
        <a:xfrm>
          <a:off x="17227550" y="582295"/>
          <a:ext cx="17494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817906</xdr:colOff>
      <xdr:row>10</xdr:row>
      <xdr:rowOff>11206</xdr:rowOff>
    </xdr:to>
    <xdr:grpSp>
      <xdr:nvGrpSpPr>
        <xdr:cNvPr id="2" name="Grupo 1"/>
        <xdr:cNvGrpSpPr/>
      </xdr:nvGrpSpPr>
      <xdr:grpSpPr>
        <a:xfrm>
          <a:off x="100330" y="111760"/>
          <a:ext cx="10109200"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12</xdr:col>
      <xdr:colOff>649940</xdr:colOff>
      <xdr:row>3</xdr:row>
      <xdr:rowOff>11205</xdr:rowOff>
    </xdr:from>
    <xdr:to>
      <xdr:col>15</xdr:col>
      <xdr:colOff>0</xdr:colOff>
      <xdr:row>5</xdr:row>
      <xdr:rowOff>33616</xdr:rowOff>
    </xdr:to>
    <xdr:sp>
      <xdr:nvSpPr>
        <xdr:cNvPr id="7" name="Fluxograma: Dados Armazenados 6">
          <a:hlinkClick xmlns:r="http://schemas.openxmlformats.org/officeDocument/2006/relationships" r:id="rId2"/>
        </xdr:cNvPr>
        <xdr:cNvSpPr/>
      </xdr:nvSpPr>
      <xdr:spPr>
        <a:xfrm>
          <a:off x="13184505" y="582295"/>
          <a:ext cx="17221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15</xdr:col>
      <xdr:colOff>347382</xdr:colOff>
      <xdr:row>2</xdr:row>
      <xdr:rowOff>190496</xdr:rowOff>
    </xdr:from>
    <xdr:to>
      <xdr:col>18</xdr:col>
      <xdr:colOff>0</xdr:colOff>
      <xdr:row>5</xdr:row>
      <xdr:rowOff>22407</xdr:rowOff>
    </xdr:to>
    <xdr:sp>
      <xdr:nvSpPr>
        <xdr:cNvPr id="8" name="Fluxograma: Dados Armazenados 7">
          <a:hlinkClick xmlns:r="http://schemas.openxmlformats.org/officeDocument/2006/relationships" r:id="rId6"/>
        </xdr:cNvPr>
        <xdr:cNvSpPr/>
      </xdr:nvSpPr>
      <xdr:spPr>
        <a:xfrm>
          <a:off x="13939520" y="570865"/>
          <a:ext cx="174815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123266</xdr:rowOff>
    </xdr:from>
    <xdr:to>
      <xdr:col>10</xdr:col>
      <xdr:colOff>762000</xdr:colOff>
      <xdr:row>10</xdr:row>
      <xdr:rowOff>22412</xdr:rowOff>
    </xdr:to>
    <xdr:grpSp>
      <xdr:nvGrpSpPr>
        <xdr:cNvPr id="17" name="Grupo 16"/>
        <xdr:cNvGrpSpPr/>
      </xdr:nvGrpSpPr>
      <xdr:grpSpPr>
        <a:xfrm>
          <a:off x="66675" y="123190"/>
          <a:ext cx="1012507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19050</xdr:colOff>
      <xdr:row>35</xdr:row>
      <xdr:rowOff>428625</xdr:rowOff>
    </xdr:from>
    <xdr:to>
      <xdr:col>12</xdr:col>
      <xdr:colOff>556933</xdr:colOff>
      <xdr:row>57</xdr:row>
      <xdr:rowOff>200025</xdr:rowOff>
    </xdr:to>
    <xdr:graphicFrame>
      <xdr:nvGraphicFramePr>
        <xdr:cNvPr id="9" name="Gráfico 3"/>
        <xdr:cNvGraphicFramePr/>
      </xdr:nvGraphicFramePr>
      <xdr:xfrm>
        <a:off x="628650" y="7724775"/>
        <a:ext cx="11034395" cy="42005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378460</xdr:colOff>
      <xdr:row>61</xdr:row>
      <xdr:rowOff>102235</xdr:rowOff>
    </xdr:from>
    <xdr:to>
      <xdr:col>5</xdr:col>
      <xdr:colOff>739775</xdr:colOff>
      <xdr:row>83</xdr:row>
      <xdr:rowOff>129540</xdr:rowOff>
    </xdr:to>
    <xdr:graphicFrame>
      <xdr:nvGraphicFramePr>
        <xdr:cNvPr id="5" name="Gráfico 4"/>
        <xdr:cNvGraphicFramePr/>
      </xdr:nvGraphicFramePr>
      <xdr:xfrm>
        <a:off x="988060" y="12808585"/>
        <a:ext cx="4990465" cy="421830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209550</xdr:colOff>
      <xdr:row>61</xdr:row>
      <xdr:rowOff>95250</xdr:rowOff>
    </xdr:from>
    <xdr:to>
      <xdr:col>12</xdr:col>
      <xdr:colOff>161290</xdr:colOff>
      <xdr:row>83</xdr:row>
      <xdr:rowOff>8890</xdr:rowOff>
    </xdr:to>
    <xdr:graphicFrame>
      <xdr:nvGraphicFramePr>
        <xdr:cNvPr id="2" name="Gráfico 1"/>
        <xdr:cNvGraphicFramePr/>
      </xdr:nvGraphicFramePr>
      <xdr:xfrm>
        <a:off x="6286500" y="12801600"/>
        <a:ext cx="4980940" cy="41046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200025</xdr:colOff>
      <xdr:row>87</xdr:row>
      <xdr:rowOff>57150</xdr:rowOff>
    </xdr:from>
    <xdr:to>
      <xdr:col>5</xdr:col>
      <xdr:colOff>551815</xdr:colOff>
      <xdr:row>108</xdr:row>
      <xdr:rowOff>180340</xdr:rowOff>
    </xdr:to>
    <xdr:graphicFrame>
      <xdr:nvGraphicFramePr>
        <xdr:cNvPr id="3" name="Gráfico 2"/>
        <xdr:cNvGraphicFramePr/>
      </xdr:nvGraphicFramePr>
      <xdr:xfrm>
        <a:off x="809625" y="17983200"/>
        <a:ext cx="4980940" cy="412369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361950</xdr:colOff>
      <xdr:row>86</xdr:row>
      <xdr:rowOff>190500</xdr:rowOff>
    </xdr:from>
    <xdr:to>
      <xdr:col>12</xdr:col>
      <xdr:colOff>313690</xdr:colOff>
      <xdr:row>108</xdr:row>
      <xdr:rowOff>104140</xdr:rowOff>
    </xdr:to>
    <xdr:graphicFrame>
      <xdr:nvGraphicFramePr>
        <xdr:cNvPr id="4" name="Gráfico 3"/>
        <xdr:cNvGraphicFramePr/>
      </xdr:nvGraphicFramePr>
      <xdr:xfrm>
        <a:off x="6438900" y="17926050"/>
        <a:ext cx="4980940" cy="4104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683435</xdr:colOff>
      <xdr:row>10</xdr:row>
      <xdr:rowOff>11206</xdr:rowOff>
    </xdr:to>
    <xdr:grpSp>
      <xdr:nvGrpSpPr>
        <xdr:cNvPr id="2" name="Grupo 1"/>
        <xdr:cNvGrpSpPr/>
      </xdr:nvGrpSpPr>
      <xdr:grpSpPr>
        <a:xfrm>
          <a:off x="100330" y="111760"/>
          <a:ext cx="1011745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605118</xdr:colOff>
      <xdr:row>3</xdr:row>
      <xdr:rowOff>0</xdr:rowOff>
    </xdr:from>
    <xdr:to>
      <xdr:col>13</xdr:col>
      <xdr:colOff>773208</xdr:colOff>
      <xdr:row>5</xdr:row>
      <xdr:rowOff>22411</xdr:rowOff>
    </xdr:to>
    <xdr:sp>
      <xdr:nvSpPr>
        <xdr:cNvPr id="7" name="Fluxograma: Dados Armazenados 6">
          <a:hlinkClick xmlns:r="http://schemas.openxmlformats.org/officeDocument/2006/relationships" r:id="rId2"/>
        </xdr:cNvPr>
        <xdr:cNvSpPr/>
      </xdr:nvSpPr>
      <xdr:spPr>
        <a:xfrm>
          <a:off x="12234545" y="571500"/>
          <a:ext cx="173037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10</xdr:col>
      <xdr:colOff>683435</xdr:colOff>
      <xdr:row>10</xdr:row>
      <xdr:rowOff>11206</xdr:rowOff>
    </xdr:to>
    <xdr:grpSp>
      <xdr:nvGrpSpPr>
        <xdr:cNvPr id="2" name="Grupo 1"/>
        <xdr:cNvGrpSpPr/>
      </xdr:nvGrpSpPr>
      <xdr:grpSpPr>
        <a:xfrm>
          <a:off x="100330" y="111760"/>
          <a:ext cx="1011745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885264</xdr:colOff>
      <xdr:row>3</xdr:row>
      <xdr:rowOff>2</xdr:rowOff>
    </xdr:from>
    <xdr:to>
      <xdr:col>14</xdr:col>
      <xdr:colOff>0</xdr:colOff>
      <xdr:row>5</xdr:row>
      <xdr:rowOff>22413</xdr:rowOff>
    </xdr:to>
    <xdr:sp>
      <xdr:nvSpPr>
        <xdr:cNvPr id="7" name="Fluxograma: Dados Armazenados 6">
          <a:hlinkClick xmlns:r="http://schemas.openxmlformats.org/officeDocument/2006/relationships" r:id="rId2"/>
        </xdr:cNvPr>
        <xdr:cNvSpPr/>
      </xdr:nvSpPr>
      <xdr:spPr>
        <a:xfrm>
          <a:off x="11467465" y="571500"/>
          <a:ext cx="172466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773082</xdr:colOff>
      <xdr:row>10</xdr:row>
      <xdr:rowOff>11206</xdr:rowOff>
    </xdr:to>
    <xdr:grpSp>
      <xdr:nvGrpSpPr>
        <xdr:cNvPr id="2" name="Grupo 1"/>
        <xdr:cNvGrpSpPr/>
      </xdr:nvGrpSpPr>
      <xdr:grpSpPr>
        <a:xfrm>
          <a:off x="100330" y="111760"/>
          <a:ext cx="1012126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3"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268941</xdr:colOff>
      <xdr:row>104</xdr:row>
      <xdr:rowOff>123265</xdr:rowOff>
    </xdr:from>
    <xdr:to>
      <xdr:col>6</xdr:col>
      <xdr:colOff>773206</xdr:colOff>
      <xdr:row>124</xdr:row>
      <xdr:rowOff>56028</xdr:rowOff>
    </xdr:to>
    <xdr:graphicFrame>
      <xdr:nvGraphicFramePr>
        <xdr:cNvPr id="8" name="Espaço Reservado para Conteúdo 7"/>
        <xdr:cNvGraphicFramePr>
          <a:graphicFrameLocks noGrp="1"/>
        </xdr:cNvGraphicFramePr>
      </xdr:nvGraphicFramePr>
      <xdr:xfrm>
        <a:off x="878205" y="20173315"/>
        <a:ext cx="6428740" cy="374269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795618</xdr:colOff>
      <xdr:row>3</xdr:row>
      <xdr:rowOff>11212</xdr:rowOff>
    </xdr:from>
    <xdr:to>
      <xdr:col>18</xdr:col>
      <xdr:colOff>0</xdr:colOff>
      <xdr:row>5</xdr:row>
      <xdr:rowOff>33623</xdr:rowOff>
    </xdr:to>
    <xdr:sp>
      <xdr:nvSpPr>
        <xdr:cNvPr id="10" name="Fluxograma: Dados Armazenados 9">
          <a:hlinkClick xmlns:r="http://schemas.openxmlformats.org/officeDocument/2006/relationships" r:id="rId4"/>
        </xdr:cNvPr>
        <xdr:cNvSpPr/>
      </xdr:nvSpPr>
      <xdr:spPr>
        <a:xfrm>
          <a:off x="16073120" y="582295"/>
          <a:ext cx="172910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xdr:from>
      <xdr:col>7</xdr:col>
      <xdr:colOff>156882</xdr:colOff>
      <xdr:row>104</xdr:row>
      <xdr:rowOff>145677</xdr:rowOff>
    </xdr:from>
    <xdr:to>
      <xdr:col>13</xdr:col>
      <xdr:colOff>705970</xdr:colOff>
      <xdr:row>124</xdr:row>
      <xdr:rowOff>123265</xdr:rowOff>
    </xdr:to>
    <xdr:graphicFrame>
      <xdr:nvGraphicFramePr>
        <xdr:cNvPr id="11" name="Espaço Reservado para Conteúdo 7"/>
        <xdr:cNvGraphicFramePr>
          <a:graphicFrameLocks noGrp="1"/>
        </xdr:cNvGraphicFramePr>
      </xdr:nvGraphicFramePr>
      <xdr:xfrm>
        <a:off x="7662545" y="20195540"/>
        <a:ext cx="6377940" cy="37877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67235</xdr:colOff>
      <xdr:row>0</xdr:row>
      <xdr:rowOff>123266</xdr:rowOff>
    </xdr:from>
    <xdr:to>
      <xdr:col>3</xdr:col>
      <xdr:colOff>5636559</xdr:colOff>
      <xdr:row>10</xdr:row>
      <xdr:rowOff>22412</xdr:rowOff>
    </xdr:to>
    <xdr:grpSp>
      <xdr:nvGrpSpPr>
        <xdr:cNvPr id="3" name="Grupo 2"/>
        <xdr:cNvGrpSpPr/>
      </xdr:nvGrpSpPr>
      <xdr:grpSpPr>
        <a:xfrm>
          <a:off x="66675" y="123190"/>
          <a:ext cx="8227060" cy="1804035"/>
          <a:chOff x="67236" y="123266"/>
          <a:chExt cx="9067972" cy="1804146"/>
        </a:xfrm>
      </xdr:grpSpPr>
      <xdr:sp>
        <xdr:nvSpPr>
          <xdr:cNvPr id="4" name="Retângulo 3"/>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5" name="Fluxograma: Dados Armazenados 4"/>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6" name="Fluxograma: Dados Armazenados 5"/>
          <xdr:cNvSpPr/>
        </xdr:nvSpPr>
        <xdr:spPr>
          <a:xfrm>
            <a:off x="5423648" y="959225"/>
            <a:ext cx="3711560"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7" name="Imagem 6"/>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13</xdr:col>
      <xdr:colOff>145676</xdr:colOff>
      <xdr:row>3</xdr:row>
      <xdr:rowOff>1</xdr:rowOff>
    </xdr:from>
    <xdr:to>
      <xdr:col>19</xdr:col>
      <xdr:colOff>0</xdr:colOff>
      <xdr:row>5</xdr:row>
      <xdr:rowOff>22412</xdr:rowOff>
    </xdr:to>
    <xdr:sp>
      <xdr:nvSpPr>
        <xdr:cNvPr id="8" name="Fluxograma: Dados Armazenados 7">
          <a:hlinkClick xmlns:r="http://schemas.openxmlformats.org/officeDocument/2006/relationships" r:id="rId2"/>
        </xdr:cNvPr>
        <xdr:cNvSpPr/>
      </xdr:nvSpPr>
      <xdr:spPr>
        <a:xfrm>
          <a:off x="12289790" y="571500"/>
          <a:ext cx="17405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224116</xdr:colOff>
      <xdr:row>2</xdr:row>
      <xdr:rowOff>190496</xdr:rowOff>
    </xdr:from>
    <xdr:to>
      <xdr:col>16</xdr:col>
      <xdr:colOff>537881</xdr:colOff>
      <xdr:row>5</xdr:row>
      <xdr:rowOff>22407</xdr:rowOff>
    </xdr:to>
    <xdr:sp>
      <xdr:nvSpPr>
        <xdr:cNvPr id="2" name="Fluxograma: Dados Armazenados 1">
          <a:hlinkClick xmlns:r="http://schemas.openxmlformats.org/officeDocument/2006/relationships" r:id="rId5"/>
        </xdr:cNvPr>
        <xdr:cNvSpPr/>
      </xdr:nvSpPr>
      <xdr:spPr>
        <a:xfrm>
          <a:off x="12987020" y="570865"/>
          <a:ext cx="1752600"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123266</xdr:rowOff>
    </xdr:from>
    <xdr:to>
      <xdr:col>10</xdr:col>
      <xdr:colOff>762000</xdr:colOff>
      <xdr:row>10</xdr:row>
      <xdr:rowOff>22412</xdr:rowOff>
    </xdr:to>
    <xdr:grpSp>
      <xdr:nvGrpSpPr>
        <xdr:cNvPr id="3" name="Grupo 2"/>
        <xdr:cNvGrpSpPr/>
      </xdr:nvGrpSpPr>
      <xdr:grpSpPr>
        <a:xfrm>
          <a:off x="66675" y="123190"/>
          <a:ext cx="10125075" cy="1804035"/>
          <a:chOff x="67236" y="123266"/>
          <a:chExt cx="10141323" cy="1804146"/>
        </a:xfrm>
      </xdr:grpSpPr>
      <xdr:sp>
        <xdr:nvSpPr>
          <xdr:cNvPr id="4" name="Retângulo 3"/>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5" name="Fluxograma: Dados Armazenados 4"/>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6" name="Fluxograma: Dados Armazenados 5"/>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7" name="Imagem 6"/>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6</xdr:col>
      <xdr:colOff>238125</xdr:colOff>
      <xdr:row>222</xdr:row>
      <xdr:rowOff>0</xdr:rowOff>
    </xdr:from>
    <xdr:to>
      <xdr:col>11</xdr:col>
      <xdr:colOff>647700</xdr:colOff>
      <xdr:row>246</xdr:row>
      <xdr:rowOff>0</xdr:rowOff>
    </xdr:to>
    <xdr:graphicFrame>
      <xdr:nvGraphicFramePr>
        <xdr:cNvPr id="13" name="Gráfico 3"/>
        <xdr:cNvGraphicFramePr/>
      </xdr:nvGraphicFramePr>
      <xdr:xfrm>
        <a:off x="6315075" y="42510075"/>
        <a:ext cx="4600575" cy="45720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123264</xdr:colOff>
      <xdr:row>249</xdr:row>
      <xdr:rowOff>142875</xdr:rowOff>
    </xdr:from>
    <xdr:to>
      <xdr:col>5</xdr:col>
      <xdr:colOff>739588</xdr:colOff>
      <xdr:row>276</xdr:row>
      <xdr:rowOff>33618</xdr:rowOff>
    </xdr:to>
    <xdr:graphicFrame>
      <xdr:nvGraphicFramePr>
        <xdr:cNvPr id="14" name="Gráfico 4"/>
        <xdr:cNvGraphicFramePr/>
      </xdr:nvGraphicFramePr>
      <xdr:xfrm>
        <a:off x="732790" y="48148875"/>
        <a:ext cx="5245100" cy="503364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220</xdr:row>
      <xdr:rowOff>85725</xdr:rowOff>
    </xdr:from>
    <xdr:to>
      <xdr:col>5</xdr:col>
      <xdr:colOff>495300</xdr:colOff>
      <xdr:row>246</xdr:row>
      <xdr:rowOff>152400</xdr:rowOff>
    </xdr:to>
    <xdr:graphicFrame>
      <xdr:nvGraphicFramePr>
        <xdr:cNvPr id="15" name="Gráfico 9"/>
        <xdr:cNvGraphicFramePr/>
      </xdr:nvGraphicFramePr>
      <xdr:xfrm>
        <a:off x="790575" y="42214800"/>
        <a:ext cx="4943475" cy="50196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304800</xdr:colOff>
      <xdr:row>249</xdr:row>
      <xdr:rowOff>76200</xdr:rowOff>
    </xdr:from>
    <xdr:to>
      <xdr:col>11</xdr:col>
      <xdr:colOff>742950</xdr:colOff>
      <xdr:row>276</xdr:row>
      <xdr:rowOff>0</xdr:rowOff>
    </xdr:to>
    <xdr:graphicFrame>
      <xdr:nvGraphicFramePr>
        <xdr:cNvPr id="16" name="Espaço Reservado para Conteúdo 2"/>
        <xdr:cNvGraphicFramePr>
          <a:graphicFrameLocks noGrp="1"/>
        </xdr:cNvGraphicFramePr>
      </xdr:nvGraphicFramePr>
      <xdr:xfrm>
        <a:off x="6381750" y="48082200"/>
        <a:ext cx="4629150" cy="50673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9</xdr:col>
      <xdr:colOff>134348</xdr:colOff>
      <xdr:row>10</xdr:row>
      <xdr:rowOff>22412</xdr:rowOff>
    </xdr:to>
    <xdr:grpSp>
      <xdr:nvGrpSpPr>
        <xdr:cNvPr id="12" name="Grupo 11"/>
        <xdr:cNvGrpSpPr/>
      </xdr:nvGrpSpPr>
      <xdr:grpSpPr>
        <a:xfrm>
          <a:off x="66675" y="123190"/>
          <a:ext cx="1013523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15</xdr:col>
      <xdr:colOff>123265</xdr:colOff>
      <xdr:row>3</xdr:row>
      <xdr:rowOff>11206</xdr:rowOff>
    </xdr:from>
    <xdr:to>
      <xdr:col>18</xdr:col>
      <xdr:colOff>0</xdr:colOff>
      <xdr:row>5</xdr:row>
      <xdr:rowOff>33617</xdr:rowOff>
    </xdr:to>
    <xdr:sp>
      <xdr:nvSpPr>
        <xdr:cNvPr id="8" name="Fluxograma: Dados Armazenados 7">
          <a:hlinkClick xmlns:r="http://schemas.openxmlformats.org/officeDocument/2006/relationships" r:id="rId2"/>
        </xdr:cNvPr>
        <xdr:cNvSpPr/>
      </xdr:nvSpPr>
      <xdr:spPr>
        <a:xfrm>
          <a:off x="15220315" y="582295"/>
          <a:ext cx="17437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9</xdr:col>
      <xdr:colOff>784289</xdr:colOff>
      <xdr:row>10</xdr:row>
      <xdr:rowOff>22412</xdr:rowOff>
    </xdr:to>
    <xdr:grpSp>
      <xdr:nvGrpSpPr>
        <xdr:cNvPr id="18" name="Grupo 17"/>
        <xdr:cNvGrpSpPr/>
      </xdr:nvGrpSpPr>
      <xdr:grpSpPr>
        <a:xfrm>
          <a:off x="66675" y="123190"/>
          <a:ext cx="10128250" cy="1804035"/>
          <a:chOff x="67236" y="123266"/>
          <a:chExt cx="10141323" cy="1804146"/>
        </a:xfrm>
      </xdr:grpSpPr>
      <xdr:sp>
        <xdr:nvSpPr>
          <xdr:cNvPr id="19" name="Retângulo 1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20" name="Fluxograma: Dados Armazenados 1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1" name="Fluxograma: Dados Armazenados 20"/>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22" name="Imagem 2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448235</xdr:colOff>
      <xdr:row>3</xdr:row>
      <xdr:rowOff>11206</xdr:rowOff>
    </xdr:from>
    <xdr:to>
      <xdr:col>17</xdr:col>
      <xdr:colOff>0</xdr:colOff>
      <xdr:row>5</xdr:row>
      <xdr:rowOff>33617</xdr:rowOff>
    </xdr:to>
    <xdr:sp>
      <xdr:nvSpPr>
        <xdr:cNvPr id="8" name="Fluxograma: Dados Armazenados 7">
          <a:hlinkClick xmlns:r="http://schemas.openxmlformats.org/officeDocument/2006/relationships" r:id="rId2"/>
        </xdr:cNvPr>
        <xdr:cNvSpPr/>
      </xdr:nvSpPr>
      <xdr:spPr>
        <a:xfrm>
          <a:off x="14049375" y="582295"/>
          <a:ext cx="17621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1</xdr:col>
      <xdr:colOff>85725</xdr:colOff>
      <xdr:row>112</xdr:row>
      <xdr:rowOff>28575</xdr:rowOff>
    </xdr:from>
    <xdr:to>
      <xdr:col>4</xdr:col>
      <xdr:colOff>1285875</xdr:colOff>
      <xdr:row>133</xdr:row>
      <xdr:rowOff>142875</xdr:rowOff>
    </xdr:to>
    <xdr:graphicFrame>
      <xdr:nvGraphicFramePr>
        <xdr:cNvPr id="5" name="Gráfico 10"/>
        <xdr:cNvGraphicFramePr/>
      </xdr:nvGraphicFramePr>
      <xdr:xfrm>
        <a:off x="695325" y="22250400"/>
        <a:ext cx="5648325" cy="4114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216535</xdr:colOff>
      <xdr:row>112</xdr:row>
      <xdr:rowOff>114300</xdr:rowOff>
    </xdr:from>
    <xdr:to>
      <xdr:col>8</xdr:col>
      <xdr:colOff>549275</xdr:colOff>
      <xdr:row>134</xdr:row>
      <xdr:rowOff>20955</xdr:rowOff>
    </xdr:to>
    <xdr:graphicFrame>
      <xdr:nvGraphicFramePr>
        <xdr:cNvPr id="6" name="Gráfico 11"/>
        <xdr:cNvGraphicFramePr/>
      </xdr:nvGraphicFramePr>
      <xdr:xfrm>
        <a:off x="6779260" y="22336125"/>
        <a:ext cx="4847590" cy="409765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89644</xdr:colOff>
      <xdr:row>2</xdr:row>
      <xdr:rowOff>179290</xdr:rowOff>
    </xdr:from>
    <xdr:to>
      <xdr:col>10</xdr:col>
      <xdr:colOff>89644</xdr:colOff>
      <xdr:row>5</xdr:row>
      <xdr:rowOff>11201</xdr:rowOff>
    </xdr:to>
    <xdr:sp>
      <xdr:nvSpPr>
        <xdr:cNvPr id="7" name="Fluxograma: Dados Armazenados 6">
          <a:hlinkClick xmlns:r="http://schemas.openxmlformats.org/officeDocument/2006/relationships" r:id="rId6"/>
        </xdr:cNvPr>
        <xdr:cNvSpPr/>
      </xdr:nvSpPr>
      <xdr:spPr>
        <a:xfrm>
          <a:off x="1284351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10</xdr:col>
      <xdr:colOff>123266</xdr:colOff>
      <xdr:row>3</xdr:row>
      <xdr:rowOff>0</xdr:rowOff>
    </xdr:from>
    <xdr:to>
      <xdr:col>13</xdr:col>
      <xdr:colOff>0</xdr:colOff>
      <xdr:row>5</xdr:row>
      <xdr:rowOff>22411</xdr:rowOff>
    </xdr:to>
    <xdr:sp>
      <xdr:nvSpPr>
        <xdr:cNvPr id="19" name="Fluxograma: Dados Armazenados 18">
          <a:hlinkClick xmlns:r="http://schemas.openxmlformats.org/officeDocument/2006/relationships" r:id="rId6"/>
        </xdr:cNvPr>
        <xdr:cNvSpPr/>
      </xdr:nvSpPr>
      <xdr:spPr>
        <a:xfrm>
          <a:off x="12877165" y="571500"/>
          <a:ext cx="17056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89648</xdr:rowOff>
    </xdr:from>
    <xdr:to>
      <xdr:col>7</xdr:col>
      <xdr:colOff>661024</xdr:colOff>
      <xdr:row>9</xdr:row>
      <xdr:rowOff>179294</xdr:rowOff>
    </xdr:to>
    <xdr:grpSp>
      <xdr:nvGrpSpPr>
        <xdr:cNvPr id="11" name="Grupo 10"/>
        <xdr:cNvGrpSpPr/>
      </xdr:nvGrpSpPr>
      <xdr:grpSpPr>
        <a:xfrm>
          <a:off x="66675" y="89535"/>
          <a:ext cx="10166350" cy="1804035"/>
          <a:chOff x="67236" y="123266"/>
          <a:chExt cx="10141323" cy="1804146"/>
        </a:xfrm>
      </xdr:grpSpPr>
      <xdr:sp>
        <xdr:nvSpPr>
          <xdr:cNvPr id="12" name="Retângulo 1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3" name="Fluxograma: Dados Armazenados 1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0" name="Fluxograma: Dados Armazenados 19"/>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21" name="Imagem 20"/>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45085</xdr:colOff>
      <xdr:row>137</xdr:row>
      <xdr:rowOff>55880</xdr:rowOff>
    </xdr:from>
    <xdr:to>
      <xdr:col>8</xdr:col>
      <xdr:colOff>783590</xdr:colOff>
      <xdr:row>160</xdr:row>
      <xdr:rowOff>111125</xdr:rowOff>
    </xdr:to>
    <xdr:graphicFrame>
      <xdr:nvGraphicFramePr>
        <xdr:cNvPr id="14" name="Gráfico 10"/>
        <xdr:cNvGraphicFramePr/>
      </xdr:nvGraphicFramePr>
      <xdr:xfrm>
        <a:off x="654685" y="27173555"/>
        <a:ext cx="11206480" cy="443674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3175</xdr:colOff>
      <xdr:row>166</xdr:row>
      <xdr:rowOff>28575</xdr:rowOff>
    </xdr:from>
    <xdr:to>
      <xdr:col>4</xdr:col>
      <xdr:colOff>1439545</xdr:colOff>
      <xdr:row>188</xdr:row>
      <xdr:rowOff>163830</xdr:rowOff>
    </xdr:to>
    <xdr:graphicFrame>
      <xdr:nvGraphicFramePr>
        <xdr:cNvPr id="2" name="Gráfico 10"/>
        <xdr:cNvGraphicFramePr/>
      </xdr:nvGraphicFramePr>
      <xdr:xfrm>
        <a:off x="612775" y="32797750"/>
        <a:ext cx="5884545" cy="432625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3175</xdr:colOff>
      <xdr:row>193</xdr:row>
      <xdr:rowOff>28575</xdr:rowOff>
    </xdr:from>
    <xdr:to>
      <xdr:col>4</xdr:col>
      <xdr:colOff>1439545</xdr:colOff>
      <xdr:row>215</xdr:row>
      <xdr:rowOff>163830</xdr:rowOff>
    </xdr:to>
    <xdr:graphicFrame>
      <xdr:nvGraphicFramePr>
        <xdr:cNvPr id="8" name="Gráfico 10"/>
        <xdr:cNvGraphicFramePr/>
      </xdr:nvGraphicFramePr>
      <xdr:xfrm>
        <a:off x="612775" y="38093650"/>
        <a:ext cx="5884545" cy="432625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1</xdr:col>
      <xdr:colOff>168088</xdr:colOff>
      <xdr:row>112</xdr:row>
      <xdr:rowOff>95251</xdr:rowOff>
    </xdr:from>
    <xdr:to>
      <xdr:col>6</xdr:col>
      <xdr:colOff>762000</xdr:colOff>
      <xdr:row>130</xdr:row>
      <xdr:rowOff>156883</xdr:rowOff>
    </xdr:to>
    <xdr:graphicFrame>
      <xdr:nvGraphicFramePr>
        <xdr:cNvPr id="5" name="Gráfico 2"/>
        <xdr:cNvGraphicFramePr/>
      </xdr:nvGraphicFramePr>
      <xdr:xfrm>
        <a:off x="777240" y="21621750"/>
        <a:ext cx="5966460" cy="34905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201706</xdr:colOff>
      <xdr:row>112</xdr:row>
      <xdr:rowOff>140073</xdr:rowOff>
    </xdr:from>
    <xdr:to>
      <xdr:col>14</xdr:col>
      <xdr:colOff>0</xdr:colOff>
      <xdr:row>131</xdr:row>
      <xdr:rowOff>16248</xdr:rowOff>
    </xdr:to>
    <xdr:graphicFrame>
      <xdr:nvGraphicFramePr>
        <xdr:cNvPr id="6" name="Gráfico 5"/>
        <xdr:cNvGraphicFramePr/>
      </xdr:nvGraphicFramePr>
      <xdr:xfrm>
        <a:off x="7021195" y="21666200"/>
        <a:ext cx="5675630" cy="34956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89644</xdr:colOff>
      <xdr:row>2</xdr:row>
      <xdr:rowOff>179290</xdr:rowOff>
    </xdr:from>
    <xdr:to>
      <xdr:col>15</xdr:col>
      <xdr:colOff>89644</xdr:colOff>
      <xdr:row>5</xdr:row>
      <xdr:rowOff>11201</xdr:rowOff>
    </xdr:to>
    <xdr:sp>
      <xdr:nvSpPr>
        <xdr:cNvPr id="13" name="Fluxograma: Dados Armazenados 12">
          <a:hlinkClick xmlns:r="http://schemas.openxmlformats.org/officeDocument/2006/relationships" r:id="rId3"/>
        </xdr:cNvPr>
        <xdr:cNvSpPr/>
      </xdr:nvSpPr>
      <xdr:spPr>
        <a:xfrm>
          <a:off x="13634085"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89648</xdr:colOff>
      <xdr:row>0</xdr:row>
      <xdr:rowOff>112060</xdr:rowOff>
    </xdr:from>
    <xdr:to>
      <xdr:col>11</xdr:col>
      <xdr:colOff>44701</xdr:colOff>
      <xdr:row>10</xdr:row>
      <xdr:rowOff>11206</xdr:rowOff>
    </xdr:to>
    <xdr:grpSp>
      <xdr:nvGrpSpPr>
        <xdr:cNvPr id="20" name="Grupo 19"/>
        <xdr:cNvGrpSpPr/>
      </xdr:nvGrpSpPr>
      <xdr:grpSpPr>
        <a:xfrm>
          <a:off x="89535" y="111760"/>
          <a:ext cx="10127615" cy="1804035"/>
          <a:chOff x="67236" y="123266"/>
          <a:chExt cx="10141323" cy="1804146"/>
        </a:xfrm>
      </xdr:grpSpPr>
      <xdr:sp>
        <xdr:nvSpPr>
          <xdr:cNvPr id="21" name="Retângulo 20"/>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22" name="Fluxograma: Dados Armazenados 21"/>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3" name="Fluxograma: Dados Armazenados 22"/>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24" name="Imagem 23"/>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15</xdr:col>
      <xdr:colOff>89656</xdr:colOff>
      <xdr:row>2</xdr:row>
      <xdr:rowOff>190499</xdr:rowOff>
    </xdr:from>
    <xdr:to>
      <xdr:col>17</xdr:col>
      <xdr:colOff>481863</xdr:colOff>
      <xdr:row>5</xdr:row>
      <xdr:rowOff>22410</xdr:rowOff>
    </xdr:to>
    <xdr:sp>
      <xdr:nvSpPr>
        <xdr:cNvPr id="12" name="Fluxograma: Dados Armazenados 11">
          <a:hlinkClick xmlns:r="http://schemas.openxmlformats.org/officeDocument/2006/relationships" r:id="rId3"/>
        </xdr:cNvPr>
        <xdr:cNvSpPr/>
      </xdr:nvSpPr>
      <xdr:spPr>
        <a:xfrm>
          <a:off x="13634085" y="570865"/>
          <a:ext cx="174434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89644</xdr:colOff>
      <xdr:row>2</xdr:row>
      <xdr:rowOff>179290</xdr:rowOff>
    </xdr:from>
    <xdr:to>
      <xdr:col>16</xdr:col>
      <xdr:colOff>89644</xdr:colOff>
      <xdr:row>5</xdr:row>
      <xdr:rowOff>11201</xdr:rowOff>
    </xdr:to>
    <xdr:sp>
      <xdr:nvSpPr>
        <xdr:cNvPr id="5" name="Fluxograma: Dados Armazenados 4">
          <a:hlinkClick xmlns:r="http://schemas.openxmlformats.org/officeDocument/2006/relationships" r:id="rId1"/>
        </xdr:cNvPr>
        <xdr:cNvSpPr/>
      </xdr:nvSpPr>
      <xdr:spPr>
        <a:xfrm>
          <a:off x="1572006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134472</xdr:colOff>
      <xdr:row>0</xdr:row>
      <xdr:rowOff>112060</xdr:rowOff>
    </xdr:from>
    <xdr:to>
      <xdr:col>9</xdr:col>
      <xdr:colOff>560172</xdr:colOff>
      <xdr:row>10</xdr:row>
      <xdr:rowOff>11206</xdr:rowOff>
    </xdr:to>
    <xdr:grpSp>
      <xdr:nvGrpSpPr>
        <xdr:cNvPr id="12" name="Grupo 11"/>
        <xdr:cNvGrpSpPr/>
      </xdr:nvGrpSpPr>
      <xdr:grpSpPr>
        <a:xfrm>
          <a:off x="133985" y="111760"/>
          <a:ext cx="1012253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56036</xdr:colOff>
      <xdr:row>3</xdr:row>
      <xdr:rowOff>11204</xdr:rowOff>
    </xdr:from>
    <xdr:to>
      <xdr:col>18</xdr:col>
      <xdr:colOff>593918</xdr:colOff>
      <xdr:row>5</xdr:row>
      <xdr:rowOff>33615</xdr:rowOff>
    </xdr:to>
    <xdr:sp>
      <xdr:nvSpPr>
        <xdr:cNvPr id="9" name="Fluxograma: Dados Armazenados 8">
          <a:hlinkClick xmlns:r="http://schemas.openxmlformats.org/officeDocument/2006/relationships" r:id="rId1"/>
        </xdr:cNvPr>
        <xdr:cNvSpPr/>
      </xdr:nvSpPr>
      <xdr:spPr>
        <a:xfrm>
          <a:off x="15686405" y="582295"/>
          <a:ext cx="17570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2</xdr:row>
      <xdr:rowOff>179290</xdr:rowOff>
    </xdr:from>
    <xdr:to>
      <xdr:col>11</xdr:col>
      <xdr:colOff>0</xdr:colOff>
      <xdr:row>5</xdr:row>
      <xdr:rowOff>11201</xdr:rowOff>
    </xdr:to>
    <xdr:sp>
      <xdr:nvSpPr>
        <xdr:cNvPr id="5" name="Fluxograma: Dados Armazenados 4">
          <a:hlinkClick xmlns:r="http://schemas.openxmlformats.org/officeDocument/2006/relationships" r:id="rId1"/>
        </xdr:cNvPr>
        <xdr:cNvSpPr/>
      </xdr:nvSpPr>
      <xdr:spPr>
        <a:xfrm>
          <a:off x="1699260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11</xdr:col>
      <xdr:colOff>0</xdr:colOff>
      <xdr:row>3</xdr:row>
      <xdr:rowOff>0</xdr:rowOff>
    </xdr:from>
    <xdr:to>
      <xdr:col>11</xdr:col>
      <xdr:colOff>0</xdr:colOff>
      <xdr:row>5</xdr:row>
      <xdr:rowOff>22411</xdr:rowOff>
    </xdr:to>
    <xdr:sp>
      <xdr:nvSpPr>
        <xdr:cNvPr id="6" name="Fluxograma: Dados Armazenados 5">
          <a:hlinkClick xmlns:r="http://schemas.openxmlformats.org/officeDocument/2006/relationships" r:id="rId1"/>
        </xdr:cNvPr>
        <xdr:cNvSpPr/>
      </xdr:nvSpPr>
      <xdr:spPr>
        <a:xfrm>
          <a:off x="16992600" y="57150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134472</xdr:colOff>
      <xdr:row>0</xdr:row>
      <xdr:rowOff>112060</xdr:rowOff>
    </xdr:from>
    <xdr:to>
      <xdr:col>5</xdr:col>
      <xdr:colOff>1254937</xdr:colOff>
      <xdr:row>10</xdr:row>
      <xdr:rowOff>11206</xdr:rowOff>
    </xdr:to>
    <xdr:grpSp>
      <xdr:nvGrpSpPr>
        <xdr:cNvPr id="7" name="Grupo 6"/>
        <xdr:cNvGrpSpPr/>
      </xdr:nvGrpSpPr>
      <xdr:grpSpPr>
        <a:xfrm>
          <a:off x="133985" y="111760"/>
          <a:ext cx="10150475" cy="1804035"/>
          <a:chOff x="67236" y="123266"/>
          <a:chExt cx="10141323" cy="1804146"/>
        </a:xfrm>
      </xdr:grpSpPr>
      <xdr:sp>
        <xdr:nvSpPr>
          <xdr:cNvPr id="8" name="Retângulo 7"/>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9" name="Fluxograma: Dados Armazenados 8"/>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0" name="Fluxograma: Dados Armazenados 9"/>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13/05/2019</a:t>
            </a:r>
            <a:endParaRPr lang="pt-BR" sz="1200" b="1">
              <a:effectLst/>
              <a:latin typeface="Century Gothic" panose="020B0502020202020204" pitchFamily="34" charset="0"/>
            </a:endParaRPr>
          </a:p>
        </xdr:txBody>
      </xdr:sp>
      <xdr:pic>
        <xdr:nvPicPr>
          <xdr:cNvPr id="11" name="Imagem 10"/>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9</xdr:col>
      <xdr:colOff>246530</xdr:colOff>
      <xdr:row>3</xdr:row>
      <xdr:rowOff>11206</xdr:rowOff>
    </xdr:from>
    <xdr:to>
      <xdr:col>12</xdr:col>
      <xdr:colOff>851648</xdr:colOff>
      <xdr:row>5</xdr:row>
      <xdr:rowOff>33617</xdr:rowOff>
    </xdr:to>
    <xdr:sp>
      <xdr:nvSpPr>
        <xdr:cNvPr id="14" name="Fluxograma: Dados Armazenados 13">
          <a:hlinkClick xmlns:r="http://schemas.openxmlformats.org/officeDocument/2006/relationships" r:id="rId1"/>
        </xdr:cNvPr>
        <xdr:cNvSpPr/>
      </xdr:nvSpPr>
      <xdr:spPr>
        <a:xfrm>
          <a:off x="16381730" y="582295"/>
          <a:ext cx="173863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LILEU\Indicadores-UFGD\PROAP\COPLAN\1_PADRONIZA&#199;&#195;O_NOVA%20METODOLOGIA_agosto_2016\4_Agenda_Setorias\13_Agenda%20COPLAN%20GERAL_final_26-06-17%20-%20C&#243;p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a"/>
      <sheetName val="Calendário 2017_Geral"/>
      <sheetName val="Calendário 2018 Geral"/>
      <sheetName val="Maio de 2017"/>
      <sheetName val="Junho de 2017"/>
      <sheetName val="Julho de 2017"/>
      <sheetName val="Agosto de 2017"/>
      <sheetName val="Setembro de 2017"/>
      <sheetName val="Outubro de 2017"/>
      <sheetName val="Novembro de 2017"/>
      <sheetName val="Dezembro de 2017"/>
      <sheetName val="Janeiro de 2017"/>
      <sheetName val="Fevereiro de 2018"/>
      <sheetName val="Março de 2018"/>
      <sheetName val="Abril de 2018"/>
      <sheetName val="Maio 2018"/>
      <sheetName val="Junho de 2018"/>
      <sheetName val="Julho de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2"/>
  <sheetViews>
    <sheetView showGridLines="0" showRowColHeaders="0" tabSelected="1" zoomScale="80" zoomScaleNormal="80" workbookViewId="0">
      <selection activeCell="B13" sqref="B13"/>
    </sheetView>
  </sheetViews>
  <sheetFormatPr defaultColWidth="0" defaultRowHeight="0" customHeight="1" zeroHeight="1"/>
  <cols>
    <col min="1" max="19" width="9.14285714285714" customWidth="1"/>
    <col min="20" max="20" width="4.42857142857143" customWidth="1"/>
    <col min="21" max="21" width="4" style="415" customWidth="1"/>
    <col min="22" max="26" width="0" style="415" hidden="1" customWidth="1"/>
    <col min="27" max="16384" width="9.14285714285714" style="415" hidden="1"/>
  </cols>
  <sheetData>
    <row r="1" ht="15" spans="1:21">
      <c r="A1" s="416"/>
      <c r="B1" s="416"/>
      <c r="C1" s="416"/>
      <c r="D1" s="416"/>
      <c r="E1" s="416"/>
      <c r="F1" s="416"/>
      <c r="G1" s="416"/>
      <c r="H1" s="416"/>
      <c r="I1" s="416"/>
      <c r="J1" s="416"/>
      <c r="K1" s="416"/>
      <c r="L1" s="416"/>
      <c r="M1" s="416"/>
      <c r="N1" s="416"/>
      <c r="O1" s="416"/>
      <c r="P1" s="416"/>
      <c r="Q1" s="416"/>
      <c r="R1" s="416"/>
      <c r="S1" s="416"/>
      <c r="T1" s="416"/>
      <c r="U1" s="418"/>
    </row>
    <row r="2" ht="15" spans="1:21">
      <c r="A2" s="416"/>
      <c r="B2" s="416"/>
      <c r="C2" s="416"/>
      <c r="D2" s="416"/>
      <c r="E2" s="416"/>
      <c r="F2" s="416"/>
      <c r="G2" s="416"/>
      <c r="H2" s="416"/>
      <c r="I2" s="416"/>
      <c r="J2" s="416"/>
      <c r="K2" s="416"/>
      <c r="L2" s="416"/>
      <c r="M2" s="416"/>
      <c r="N2" s="416"/>
      <c r="O2" s="416"/>
      <c r="P2" s="416"/>
      <c r="Q2" s="416"/>
      <c r="R2" s="416"/>
      <c r="S2" s="416"/>
      <c r="T2" s="416"/>
      <c r="U2" s="418"/>
    </row>
    <row r="3" ht="15" spans="1:21">
      <c r="A3" s="416"/>
      <c r="B3" s="416"/>
      <c r="C3" s="416"/>
      <c r="D3" s="416"/>
      <c r="E3" s="416"/>
      <c r="F3" s="416"/>
      <c r="G3" s="416"/>
      <c r="H3" s="416"/>
      <c r="I3" s="416"/>
      <c r="J3" s="416"/>
      <c r="K3" s="416"/>
      <c r="L3" s="416"/>
      <c r="M3" s="416"/>
      <c r="N3" s="416"/>
      <c r="O3" s="416"/>
      <c r="P3" s="416"/>
      <c r="Q3" s="416"/>
      <c r="R3" s="416"/>
      <c r="S3" s="416"/>
      <c r="T3" s="416"/>
      <c r="U3" s="418"/>
    </row>
    <row r="4" ht="15" spans="1:21">
      <c r="A4" s="416"/>
      <c r="B4" s="416"/>
      <c r="C4" s="416"/>
      <c r="D4" s="416"/>
      <c r="E4" s="416"/>
      <c r="F4" s="416"/>
      <c r="G4" s="416"/>
      <c r="H4" s="416"/>
      <c r="I4" s="416"/>
      <c r="J4" s="416"/>
      <c r="K4" s="416"/>
      <c r="L4" s="416"/>
      <c r="M4" s="416"/>
      <c r="N4" s="416"/>
      <c r="O4" s="416"/>
      <c r="P4" s="416"/>
      <c r="Q4" s="416"/>
      <c r="R4" s="416"/>
      <c r="S4" s="416"/>
      <c r="T4" s="416"/>
      <c r="U4" s="418"/>
    </row>
    <row r="5" ht="15" spans="1:21">
      <c r="A5" s="416"/>
      <c r="B5" s="416"/>
      <c r="C5" s="416"/>
      <c r="D5" s="416"/>
      <c r="E5" s="416"/>
      <c r="F5" s="416"/>
      <c r="G5" s="416"/>
      <c r="H5" s="416"/>
      <c r="I5" s="416"/>
      <c r="J5" s="416"/>
      <c r="K5" s="416"/>
      <c r="L5" s="416"/>
      <c r="M5" s="416"/>
      <c r="N5" s="416"/>
      <c r="O5" s="416"/>
      <c r="P5" s="416"/>
      <c r="Q5" s="416"/>
      <c r="R5" s="416"/>
      <c r="S5" s="416"/>
      <c r="T5" s="416"/>
      <c r="U5" s="418"/>
    </row>
    <row r="6" ht="15" spans="1:21">
      <c r="A6" s="417"/>
      <c r="B6" s="417"/>
      <c r="C6" s="417"/>
      <c r="D6" s="417"/>
      <c r="E6" s="417"/>
      <c r="F6" s="417"/>
      <c r="G6" s="417"/>
      <c r="H6" s="417"/>
      <c r="I6" s="417"/>
      <c r="J6" s="417"/>
      <c r="K6" s="417"/>
      <c r="L6" s="417"/>
      <c r="M6" s="417"/>
      <c r="N6" s="417"/>
      <c r="O6" s="417"/>
      <c r="P6" s="417"/>
      <c r="Q6" s="417"/>
      <c r="R6" s="417"/>
      <c r="S6" s="417"/>
      <c r="T6" s="417"/>
      <c r="U6" s="419"/>
    </row>
    <row r="7" ht="15" spans="1:21">
      <c r="A7" s="417"/>
      <c r="B7" s="417"/>
      <c r="C7" s="417"/>
      <c r="D7" s="417"/>
      <c r="E7" s="417"/>
      <c r="F7" s="417"/>
      <c r="G7" s="417"/>
      <c r="H7" s="417"/>
      <c r="I7" s="417"/>
      <c r="J7" s="417"/>
      <c r="K7" s="417"/>
      <c r="L7" s="417"/>
      <c r="M7" s="417"/>
      <c r="N7" s="417"/>
      <c r="O7" s="417"/>
      <c r="P7" s="417"/>
      <c r="Q7" s="417"/>
      <c r="R7" s="417"/>
      <c r="S7" s="417"/>
      <c r="T7" s="420"/>
      <c r="U7" s="419"/>
    </row>
    <row r="8" ht="15" spans="1:21">
      <c r="A8" s="417"/>
      <c r="B8" s="417"/>
      <c r="C8" s="417"/>
      <c r="D8" s="417"/>
      <c r="E8" s="417"/>
      <c r="F8" s="417"/>
      <c r="G8" s="417"/>
      <c r="H8" s="417"/>
      <c r="I8" s="417"/>
      <c r="J8" s="417"/>
      <c r="K8" s="417"/>
      <c r="L8" s="417"/>
      <c r="M8" s="417"/>
      <c r="N8" s="417"/>
      <c r="O8" s="417"/>
      <c r="P8" s="417"/>
      <c r="Q8" s="417"/>
      <c r="R8" s="417"/>
      <c r="S8" s="417"/>
      <c r="T8" s="420"/>
      <c r="U8" s="419"/>
    </row>
    <row r="9" ht="15" spans="1:21">
      <c r="A9" s="417"/>
      <c r="B9" s="417"/>
      <c r="C9" s="417"/>
      <c r="D9" s="417"/>
      <c r="E9" s="417"/>
      <c r="F9" s="417"/>
      <c r="G9" s="417"/>
      <c r="H9" s="417"/>
      <c r="I9" s="417"/>
      <c r="J9" s="417"/>
      <c r="K9" s="417"/>
      <c r="L9" s="417"/>
      <c r="M9" s="417"/>
      <c r="N9" s="417"/>
      <c r="O9" s="417"/>
      <c r="P9" s="417"/>
      <c r="Q9" s="417"/>
      <c r="R9" s="417"/>
      <c r="S9" s="417"/>
      <c r="T9" s="420"/>
      <c r="U9" s="419"/>
    </row>
    <row r="10" ht="15" spans="1:21">
      <c r="A10" s="417"/>
      <c r="B10" s="417"/>
      <c r="C10" s="417"/>
      <c r="D10" s="417"/>
      <c r="E10" s="417"/>
      <c r="F10" s="417"/>
      <c r="G10" s="417"/>
      <c r="H10" s="417"/>
      <c r="I10" s="417"/>
      <c r="J10" s="417"/>
      <c r="K10" s="417"/>
      <c r="L10" s="417"/>
      <c r="M10" s="417"/>
      <c r="N10" s="417"/>
      <c r="O10" s="417"/>
      <c r="P10" s="417"/>
      <c r="Q10" s="417"/>
      <c r="R10" s="417"/>
      <c r="S10" s="417"/>
      <c r="T10" s="420"/>
      <c r="U10" s="421"/>
    </row>
    <row r="11" ht="15" spans="1:21">
      <c r="A11" s="417"/>
      <c r="B11" s="417"/>
      <c r="C11" s="417"/>
      <c r="D11" s="417"/>
      <c r="E11" s="417"/>
      <c r="F11" s="417"/>
      <c r="G11" s="417"/>
      <c r="H11" s="417"/>
      <c r="I11" s="417"/>
      <c r="J11" s="417"/>
      <c r="K11" s="417"/>
      <c r="L11" s="417"/>
      <c r="M11" s="417"/>
      <c r="N11" s="417"/>
      <c r="O11" s="417"/>
      <c r="P11" s="417"/>
      <c r="Q11" s="417"/>
      <c r="R11" s="417"/>
      <c r="S11" s="417"/>
      <c r="T11" s="420"/>
      <c r="U11" s="421"/>
    </row>
    <row r="12" ht="15" spans="1:21">
      <c r="A12" s="417"/>
      <c r="B12" s="417"/>
      <c r="C12" s="417"/>
      <c r="D12" s="417"/>
      <c r="E12" s="417"/>
      <c r="F12" s="417"/>
      <c r="G12" s="417"/>
      <c r="H12" s="417"/>
      <c r="I12" s="417"/>
      <c r="J12" s="417"/>
      <c r="K12" s="417"/>
      <c r="L12" s="417"/>
      <c r="M12" s="417"/>
      <c r="N12" s="417"/>
      <c r="O12" s="417"/>
      <c r="P12" s="417"/>
      <c r="Q12" s="417"/>
      <c r="R12" s="417"/>
      <c r="S12" s="417"/>
      <c r="T12" s="420"/>
      <c r="U12" s="421"/>
    </row>
    <row r="13" ht="15" spans="1:21">
      <c r="A13" s="417"/>
      <c r="B13" s="417"/>
      <c r="C13" s="417"/>
      <c r="D13" s="417"/>
      <c r="E13" s="417"/>
      <c r="F13" s="417"/>
      <c r="G13" s="417"/>
      <c r="H13" s="417"/>
      <c r="I13" s="417"/>
      <c r="J13" s="417"/>
      <c r="K13" s="417"/>
      <c r="L13" s="417"/>
      <c r="M13" s="417"/>
      <c r="N13" s="417"/>
      <c r="O13" s="417"/>
      <c r="P13" s="417"/>
      <c r="Q13" s="417"/>
      <c r="R13" s="417"/>
      <c r="S13" s="417"/>
      <c r="T13" s="420"/>
      <c r="U13" s="421"/>
    </row>
    <row r="14" ht="15" spans="1:21">
      <c r="A14" s="417"/>
      <c r="B14" s="417"/>
      <c r="C14" s="417"/>
      <c r="D14" s="417"/>
      <c r="E14" s="417"/>
      <c r="F14" s="417"/>
      <c r="G14" s="417"/>
      <c r="H14" s="417"/>
      <c r="I14" s="417"/>
      <c r="J14" s="417"/>
      <c r="K14" s="417"/>
      <c r="L14" s="417"/>
      <c r="M14" s="417"/>
      <c r="N14" s="417"/>
      <c r="O14" s="417"/>
      <c r="P14" s="417"/>
      <c r="Q14" s="417"/>
      <c r="R14" s="417"/>
      <c r="S14" s="417"/>
      <c r="T14" s="420"/>
      <c r="U14" s="421"/>
    </row>
    <row r="15" ht="15" spans="1:21">
      <c r="A15" s="417"/>
      <c r="B15" s="417"/>
      <c r="C15" s="417"/>
      <c r="D15" s="417"/>
      <c r="E15" s="417"/>
      <c r="F15" s="417"/>
      <c r="G15" s="417"/>
      <c r="H15" s="417"/>
      <c r="I15" s="417"/>
      <c r="J15" s="417"/>
      <c r="K15" s="417"/>
      <c r="L15" s="417"/>
      <c r="M15" s="417"/>
      <c r="N15" s="417"/>
      <c r="O15" s="417"/>
      <c r="P15" s="417"/>
      <c r="Q15" s="417"/>
      <c r="R15" s="417"/>
      <c r="S15" s="417"/>
      <c r="T15" s="420"/>
      <c r="U15" s="422"/>
    </row>
    <row r="16" ht="15" spans="1:21">
      <c r="A16" s="417"/>
      <c r="B16" s="417"/>
      <c r="C16" s="417"/>
      <c r="D16" s="417"/>
      <c r="E16" s="417"/>
      <c r="F16" s="417"/>
      <c r="G16" s="417"/>
      <c r="H16" s="417"/>
      <c r="I16" s="417"/>
      <c r="J16" s="417"/>
      <c r="K16" s="417"/>
      <c r="L16" s="417"/>
      <c r="M16" s="417"/>
      <c r="N16" s="417"/>
      <c r="O16" s="417"/>
      <c r="P16" s="417"/>
      <c r="Q16" s="417"/>
      <c r="R16" s="417"/>
      <c r="S16" s="417"/>
      <c r="T16" s="420"/>
      <c r="U16" s="422"/>
    </row>
    <row r="17" ht="15" spans="1:21">
      <c r="A17" s="417"/>
      <c r="B17" s="417"/>
      <c r="C17" s="417"/>
      <c r="D17" s="417"/>
      <c r="E17" s="417"/>
      <c r="F17" s="417"/>
      <c r="G17" s="417"/>
      <c r="H17" s="417"/>
      <c r="I17" s="417"/>
      <c r="J17" s="417"/>
      <c r="K17" s="417"/>
      <c r="L17" s="417"/>
      <c r="M17" s="417"/>
      <c r="N17" s="417"/>
      <c r="O17" s="417"/>
      <c r="P17" s="417"/>
      <c r="Q17" s="417"/>
      <c r="R17" s="417"/>
      <c r="S17" s="417"/>
      <c r="T17" s="420"/>
      <c r="U17" s="422"/>
    </row>
    <row r="18" ht="15" spans="1:21">
      <c r="A18" s="417"/>
      <c r="B18" s="417"/>
      <c r="C18" s="417"/>
      <c r="D18" s="417"/>
      <c r="E18" s="417"/>
      <c r="F18" s="417"/>
      <c r="G18" s="417"/>
      <c r="H18" s="417"/>
      <c r="I18" s="417"/>
      <c r="J18" s="417"/>
      <c r="K18" s="417"/>
      <c r="L18" s="417"/>
      <c r="M18" s="417"/>
      <c r="N18" s="417"/>
      <c r="O18" s="417"/>
      <c r="P18" s="417"/>
      <c r="Q18" s="417"/>
      <c r="R18" s="417"/>
      <c r="S18" s="417"/>
      <c r="T18" s="420"/>
      <c r="U18" s="422"/>
    </row>
    <row r="19" ht="15" spans="1:21">
      <c r="A19" s="417"/>
      <c r="B19" s="417"/>
      <c r="C19" s="417"/>
      <c r="D19" s="417"/>
      <c r="E19" s="417"/>
      <c r="F19" s="417"/>
      <c r="G19" s="417"/>
      <c r="H19" s="417"/>
      <c r="I19" s="417"/>
      <c r="J19" s="417"/>
      <c r="K19" s="417"/>
      <c r="L19" s="417"/>
      <c r="M19" s="417"/>
      <c r="N19" s="417"/>
      <c r="O19" s="417"/>
      <c r="P19" s="417"/>
      <c r="Q19" s="417"/>
      <c r="R19" s="417"/>
      <c r="S19" s="417"/>
      <c r="T19" s="420"/>
      <c r="U19" s="423"/>
    </row>
    <row r="20" ht="15" spans="1:21">
      <c r="A20" s="417"/>
      <c r="B20" s="417"/>
      <c r="C20" s="417"/>
      <c r="D20" s="417"/>
      <c r="E20" s="417"/>
      <c r="F20" s="417"/>
      <c r="G20" s="417"/>
      <c r="H20" s="417"/>
      <c r="I20" s="417"/>
      <c r="J20" s="417"/>
      <c r="K20" s="417"/>
      <c r="L20" s="417"/>
      <c r="M20" s="417"/>
      <c r="N20" s="417"/>
      <c r="O20" s="417"/>
      <c r="P20" s="417"/>
      <c r="Q20" s="417"/>
      <c r="R20" s="417"/>
      <c r="S20" s="417"/>
      <c r="T20" s="420"/>
      <c r="U20" s="423"/>
    </row>
    <row r="21" ht="15" spans="1:21">
      <c r="A21" s="417"/>
      <c r="B21" s="417"/>
      <c r="C21" s="417"/>
      <c r="D21" s="417"/>
      <c r="E21" s="417"/>
      <c r="F21" s="417"/>
      <c r="G21" s="417"/>
      <c r="H21" s="417"/>
      <c r="I21" s="417"/>
      <c r="J21" s="417"/>
      <c r="K21" s="417"/>
      <c r="L21" s="417"/>
      <c r="M21" s="417"/>
      <c r="N21" s="417"/>
      <c r="O21" s="417"/>
      <c r="P21" s="417"/>
      <c r="Q21" s="417"/>
      <c r="R21" s="417"/>
      <c r="S21" s="417"/>
      <c r="T21" s="420"/>
      <c r="U21" s="423"/>
    </row>
    <row r="22" ht="15" spans="1:21">
      <c r="A22" s="417"/>
      <c r="B22" s="417"/>
      <c r="C22" s="417"/>
      <c r="D22" s="417"/>
      <c r="E22" s="417"/>
      <c r="F22" s="417"/>
      <c r="G22" s="417"/>
      <c r="H22" s="417"/>
      <c r="I22" s="417"/>
      <c r="J22" s="417"/>
      <c r="K22" s="417"/>
      <c r="L22" s="417"/>
      <c r="M22" s="417"/>
      <c r="N22" s="417"/>
      <c r="O22" s="417"/>
      <c r="P22" s="417"/>
      <c r="Q22" s="417"/>
      <c r="R22" s="417"/>
      <c r="S22" s="417"/>
      <c r="T22" s="420"/>
      <c r="U22" s="423"/>
    </row>
    <row r="23" ht="15" spans="1:21">
      <c r="A23" s="417"/>
      <c r="B23" s="417"/>
      <c r="C23" s="417"/>
      <c r="D23" s="417"/>
      <c r="E23" s="417"/>
      <c r="F23" s="417"/>
      <c r="G23" s="417"/>
      <c r="H23" s="417"/>
      <c r="I23" s="417"/>
      <c r="J23" s="417"/>
      <c r="K23" s="417"/>
      <c r="L23" s="417"/>
      <c r="M23" s="417"/>
      <c r="N23" s="417"/>
      <c r="O23" s="417"/>
      <c r="P23" s="417"/>
      <c r="Q23" s="417"/>
      <c r="R23" s="417"/>
      <c r="S23" s="417"/>
      <c r="T23" s="420"/>
      <c r="U23" s="424"/>
    </row>
    <row r="24" ht="15" spans="1:21">
      <c r="A24" s="417"/>
      <c r="B24" s="417"/>
      <c r="C24" s="417"/>
      <c r="D24" s="417"/>
      <c r="E24" s="417"/>
      <c r="F24" s="417"/>
      <c r="G24" s="417"/>
      <c r="H24" s="417"/>
      <c r="I24" s="417"/>
      <c r="J24" s="417"/>
      <c r="K24" s="417"/>
      <c r="L24" s="417"/>
      <c r="M24" s="417"/>
      <c r="N24" s="417"/>
      <c r="O24" s="417"/>
      <c r="P24" s="417"/>
      <c r="Q24" s="417"/>
      <c r="R24" s="417"/>
      <c r="S24" s="417"/>
      <c r="T24" s="420"/>
      <c r="U24" s="424"/>
    </row>
    <row r="25" ht="15" spans="1:21">
      <c r="A25" s="417"/>
      <c r="B25" s="417"/>
      <c r="C25" s="417"/>
      <c r="D25" s="417"/>
      <c r="E25" s="417"/>
      <c r="F25" s="417"/>
      <c r="G25" s="417"/>
      <c r="H25" s="417"/>
      <c r="I25" s="417"/>
      <c r="J25" s="417"/>
      <c r="K25" s="417"/>
      <c r="L25" s="417"/>
      <c r="M25" s="417"/>
      <c r="N25" s="417"/>
      <c r="O25" s="417"/>
      <c r="P25" s="417"/>
      <c r="Q25" s="417"/>
      <c r="R25" s="417"/>
      <c r="S25" s="417"/>
      <c r="T25" s="420"/>
      <c r="U25" s="424"/>
    </row>
    <row r="26" ht="15" spans="1:21">
      <c r="A26" s="417"/>
      <c r="B26" s="417"/>
      <c r="C26" s="417"/>
      <c r="D26" s="417"/>
      <c r="E26" s="417"/>
      <c r="F26" s="417"/>
      <c r="G26" s="417"/>
      <c r="H26" s="417"/>
      <c r="I26" s="417"/>
      <c r="J26" s="417"/>
      <c r="K26" s="417"/>
      <c r="L26" s="417"/>
      <c r="M26" s="417"/>
      <c r="N26" s="417"/>
      <c r="O26" s="417"/>
      <c r="P26" s="417"/>
      <c r="Q26" s="417"/>
      <c r="R26" s="417"/>
      <c r="S26" s="417"/>
      <c r="T26" s="420"/>
      <c r="U26" s="424"/>
    </row>
    <row r="27" ht="15" spans="1:21">
      <c r="A27" s="417"/>
      <c r="B27" s="417"/>
      <c r="C27" s="417"/>
      <c r="D27" s="417"/>
      <c r="E27" s="417"/>
      <c r="F27" s="417"/>
      <c r="G27" s="417"/>
      <c r="H27" s="417"/>
      <c r="I27" s="417"/>
      <c r="J27" s="417"/>
      <c r="K27" s="417"/>
      <c r="L27" s="417"/>
      <c r="M27" s="417"/>
      <c r="N27" s="417"/>
      <c r="O27" s="417"/>
      <c r="P27" s="417"/>
      <c r="Q27" s="417"/>
      <c r="R27" s="417"/>
      <c r="S27" s="417"/>
      <c r="T27" s="420"/>
      <c r="U27" s="425"/>
    </row>
    <row r="28" ht="15" spans="1:21">
      <c r="A28" s="417"/>
      <c r="B28" s="417"/>
      <c r="C28" s="417"/>
      <c r="D28" s="417"/>
      <c r="E28" s="417"/>
      <c r="F28" s="417"/>
      <c r="G28" s="417"/>
      <c r="H28" s="417"/>
      <c r="I28" s="417"/>
      <c r="J28" s="417"/>
      <c r="K28" s="417"/>
      <c r="L28" s="417"/>
      <c r="M28" s="417"/>
      <c r="N28" s="417"/>
      <c r="O28" s="417"/>
      <c r="P28" s="417"/>
      <c r="Q28" s="417"/>
      <c r="R28" s="417"/>
      <c r="S28" s="417"/>
      <c r="T28" s="420"/>
      <c r="U28" s="425"/>
    </row>
    <row r="29" ht="15" spans="1:21">
      <c r="A29" s="417"/>
      <c r="B29" s="417"/>
      <c r="C29" s="417"/>
      <c r="D29" s="417"/>
      <c r="E29" s="417"/>
      <c r="F29" s="417"/>
      <c r="G29" s="417"/>
      <c r="H29" s="417"/>
      <c r="I29" s="417"/>
      <c r="J29" s="417"/>
      <c r="K29" s="417"/>
      <c r="L29" s="417"/>
      <c r="M29" s="417"/>
      <c r="N29" s="417"/>
      <c r="O29" s="417"/>
      <c r="P29" s="417"/>
      <c r="Q29" s="417"/>
      <c r="R29" s="417"/>
      <c r="S29" s="417"/>
      <c r="T29" s="420"/>
      <c r="U29" s="425"/>
    </row>
    <row r="30" ht="15" spans="1:21">
      <c r="A30" s="417"/>
      <c r="B30" s="417"/>
      <c r="C30" s="417"/>
      <c r="D30" s="417"/>
      <c r="E30" s="417"/>
      <c r="F30" s="417"/>
      <c r="G30" s="417"/>
      <c r="H30" s="417"/>
      <c r="I30" s="417"/>
      <c r="J30" s="417"/>
      <c r="K30" s="417"/>
      <c r="L30" s="417"/>
      <c r="M30" s="417"/>
      <c r="N30" s="417"/>
      <c r="O30" s="417"/>
      <c r="P30" s="417"/>
      <c r="Q30" s="417"/>
      <c r="R30" s="417"/>
      <c r="S30" s="417"/>
      <c r="T30" s="420"/>
      <c r="U30" s="425"/>
    </row>
    <row r="31" ht="15" spans="1:21">
      <c r="A31" s="417"/>
      <c r="B31" s="417"/>
      <c r="C31" s="417"/>
      <c r="D31" s="417"/>
      <c r="E31" s="417"/>
      <c r="F31" s="417"/>
      <c r="G31" s="417"/>
      <c r="H31" s="417"/>
      <c r="I31" s="417"/>
      <c r="J31" s="417"/>
      <c r="K31" s="417"/>
      <c r="L31" s="417"/>
      <c r="M31" s="417"/>
      <c r="N31" s="417"/>
      <c r="O31" s="417"/>
      <c r="P31" s="417"/>
      <c r="Q31" s="417"/>
      <c r="R31" s="417"/>
      <c r="S31" s="417"/>
      <c r="T31" s="420"/>
      <c r="U31" s="426"/>
    </row>
    <row r="32" ht="15" spans="1:21">
      <c r="A32" s="417"/>
      <c r="B32" s="417"/>
      <c r="C32" s="417"/>
      <c r="D32" s="417"/>
      <c r="E32" s="417"/>
      <c r="F32" s="417"/>
      <c r="G32" s="417"/>
      <c r="H32" s="417"/>
      <c r="I32" s="417"/>
      <c r="J32" s="417"/>
      <c r="K32" s="417"/>
      <c r="L32" s="417"/>
      <c r="M32" s="417"/>
      <c r="N32" s="417"/>
      <c r="O32" s="417"/>
      <c r="P32" s="417"/>
      <c r="Q32" s="417"/>
      <c r="R32" s="417"/>
      <c r="S32" s="417"/>
      <c r="T32" s="420"/>
      <c r="U32" s="426"/>
    </row>
    <row r="33" ht="15" spans="1:21">
      <c r="A33" s="417"/>
      <c r="B33" s="417"/>
      <c r="C33" s="417"/>
      <c r="D33" s="417"/>
      <c r="E33" s="417"/>
      <c r="F33" s="417"/>
      <c r="G33" s="417"/>
      <c r="H33" s="417"/>
      <c r="I33" s="417"/>
      <c r="J33" s="417"/>
      <c r="K33" s="417"/>
      <c r="L33" s="417"/>
      <c r="M33" s="417"/>
      <c r="N33" s="417"/>
      <c r="O33" s="417"/>
      <c r="P33" s="417"/>
      <c r="Q33" s="417"/>
      <c r="R33" s="417"/>
      <c r="S33" s="417"/>
      <c r="T33" s="420"/>
      <c r="U33" s="426"/>
    </row>
    <row r="34" ht="15" spans="1:21">
      <c r="A34" s="417"/>
      <c r="B34" s="417"/>
      <c r="C34" s="417"/>
      <c r="D34" s="417"/>
      <c r="E34" s="417"/>
      <c r="F34" s="417"/>
      <c r="G34" s="417"/>
      <c r="H34" s="417"/>
      <c r="I34" s="417"/>
      <c r="J34" s="417"/>
      <c r="K34" s="417"/>
      <c r="L34" s="417"/>
      <c r="M34" s="417"/>
      <c r="N34" s="417"/>
      <c r="O34" s="417"/>
      <c r="P34" s="417"/>
      <c r="Q34" s="417"/>
      <c r="R34" s="417"/>
      <c r="S34" s="417"/>
      <c r="T34" s="420"/>
      <c r="U34" s="426"/>
    </row>
    <row r="35" ht="15" spans="1:21">
      <c r="A35" s="417"/>
      <c r="B35" s="417"/>
      <c r="C35" s="417"/>
      <c r="D35" s="417"/>
      <c r="E35" s="417"/>
      <c r="F35" s="417"/>
      <c r="G35" s="417"/>
      <c r="H35" s="417"/>
      <c r="I35" s="417"/>
      <c r="J35" s="417"/>
      <c r="K35" s="417"/>
      <c r="L35" s="417"/>
      <c r="M35" s="417"/>
      <c r="N35" s="417"/>
      <c r="O35" s="417"/>
      <c r="P35" s="417"/>
      <c r="Q35" s="417"/>
      <c r="R35" s="417"/>
      <c r="S35" s="417"/>
      <c r="T35" s="420"/>
      <c r="U35" s="427"/>
    </row>
    <row r="36" ht="15" spans="1:21">
      <c r="A36" s="417"/>
      <c r="B36" s="417"/>
      <c r="C36" s="417"/>
      <c r="D36" s="417"/>
      <c r="E36" s="417"/>
      <c r="F36" s="417"/>
      <c r="G36" s="417"/>
      <c r="H36" s="417"/>
      <c r="I36" s="417"/>
      <c r="J36" s="417"/>
      <c r="K36" s="417"/>
      <c r="L36" s="417"/>
      <c r="M36" s="417"/>
      <c r="N36" s="417"/>
      <c r="O36" s="417"/>
      <c r="P36" s="417"/>
      <c r="Q36" s="417"/>
      <c r="R36" s="417"/>
      <c r="S36" s="417"/>
      <c r="T36" s="420"/>
      <c r="U36" s="427"/>
    </row>
    <row r="37" ht="15" spans="1:21">
      <c r="A37" s="417"/>
      <c r="B37" s="417"/>
      <c r="C37" s="417"/>
      <c r="D37" s="417"/>
      <c r="E37" s="417"/>
      <c r="F37" s="417"/>
      <c r="G37" s="417"/>
      <c r="H37" s="417"/>
      <c r="I37" s="417"/>
      <c r="J37" s="417"/>
      <c r="K37" s="417"/>
      <c r="L37" s="417"/>
      <c r="M37" s="417"/>
      <c r="N37" s="417"/>
      <c r="O37" s="417"/>
      <c r="P37" s="417"/>
      <c r="Q37" s="417"/>
      <c r="R37" s="417"/>
      <c r="S37" s="417"/>
      <c r="T37" s="420"/>
      <c r="U37" s="427"/>
    </row>
    <row r="38" ht="15" spans="1:21">
      <c r="A38" s="417"/>
      <c r="B38" s="417"/>
      <c r="C38" s="417"/>
      <c r="D38" s="417"/>
      <c r="E38" s="417"/>
      <c r="F38" s="417"/>
      <c r="G38" s="417"/>
      <c r="H38" s="417"/>
      <c r="I38" s="417"/>
      <c r="J38" s="417"/>
      <c r="K38" s="417"/>
      <c r="L38" s="417"/>
      <c r="M38" s="417"/>
      <c r="N38" s="417"/>
      <c r="O38" s="417"/>
      <c r="P38" s="417"/>
      <c r="Q38" s="417"/>
      <c r="R38" s="417"/>
      <c r="S38" s="417"/>
      <c r="T38" s="420"/>
      <c r="U38" s="427"/>
    </row>
    <row r="39" ht="15" spans="1:21">
      <c r="A39" s="417"/>
      <c r="B39" s="417"/>
      <c r="C39" s="417"/>
      <c r="D39" s="417"/>
      <c r="E39" s="417"/>
      <c r="F39" s="417"/>
      <c r="G39" s="417"/>
      <c r="H39" s="417"/>
      <c r="I39" s="417"/>
      <c r="J39" s="417"/>
      <c r="K39" s="417"/>
      <c r="L39" s="417"/>
      <c r="M39" s="417"/>
      <c r="N39" s="417"/>
      <c r="O39" s="417"/>
      <c r="P39" s="417"/>
      <c r="Q39" s="417"/>
      <c r="R39" s="417"/>
      <c r="S39" s="417"/>
      <c r="T39" s="417"/>
      <c r="U39" s="427"/>
    </row>
    <row r="40" ht="15" spans="1:21">
      <c r="A40" s="417"/>
      <c r="B40" s="417"/>
      <c r="C40" s="417"/>
      <c r="D40" s="417"/>
      <c r="E40" s="417"/>
      <c r="F40" s="417"/>
      <c r="G40" s="417"/>
      <c r="H40" s="417"/>
      <c r="I40" s="417"/>
      <c r="J40" s="417"/>
      <c r="K40" s="417"/>
      <c r="L40" s="417"/>
      <c r="M40" s="417"/>
      <c r="N40" s="417"/>
      <c r="O40" s="417"/>
      <c r="P40" s="417"/>
      <c r="Q40" s="417"/>
      <c r="R40" s="417"/>
      <c r="S40" s="417"/>
      <c r="T40" s="417"/>
      <c r="U40" s="427"/>
    </row>
    <row r="41" ht="15" spans="1:21">
      <c r="A41" s="417"/>
      <c r="B41" s="417"/>
      <c r="C41" s="417"/>
      <c r="D41" s="417"/>
      <c r="E41" s="417"/>
      <c r="F41" s="417"/>
      <c r="G41" s="417"/>
      <c r="H41" s="417"/>
      <c r="I41" s="417"/>
      <c r="J41" s="417"/>
      <c r="K41" s="417"/>
      <c r="L41" s="417"/>
      <c r="M41" s="417"/>
      <c r="N41" s="417"/>
      <c r="O41" s="417"/>
      <c r="P41" s="417"/>
      <c r="Q41" s="417"/>
      <c r="R41" s="417"/>
      <c r="S41" s="417"/>
      <c r="T41" s="417"/>
      <c r="U41" s="428"/>
    </row>
    <row r="42" ht="15" spans="1:21">
      <c r="A42" s="417"/>
      <c r="B42" s="417"/>
      <c r="C42" s="417"/>
      <c r="D42" s="417"/>
      <c r="E42" s="417"/>
      <c r="F42" s="417"/>
      <c r="G42" s="417"/>
      <c r="H42" s="417"/>
      <c r="I42" s="417"/>
      <c r="J42" s="417"/>
      <c r="K42" s="417"/>
      <c r="L42" s="417"/>
      <c r="M42" s="417"/>
      <c r="N42" s="417"/>
      <c r="O42" s="417"/>
      <c r="P42" s="417"/>
      <c r="Q42" s="417"/>
      <c r="R42" s="417"/>
      <c r="S42" s="417"/>
      <c r="T42" s="417"/>
      <c r="U42" s="428"/>
    </row>
    <row r="43" ht="15" spans="1:21">
      <c r="A43" s="417"/>
      <c r="B43" s="417"/>
      <c r="C43" s="417"/>
      <c r="D43" s="417"/>
      <c r="E43" s="417"/>
      <c r="F43" s="417"/>
      <c r="G43" s="417"/>
      <c r="H43" s="417"/>
      <c r="I43" s="417"/>
      <c r="J43" s="417"/>
      <c r="K43" s="417"/>
      <c r="L43" s="417"/>
      <c r="M43" s="417"/>
      <c r="N43" s="417"/>
      <c r="O43" s="417"/>
      <c r="P43" s="417"/>
      <c r="Q43" s="417"/>
      <c r="R43" s="417"/>
      <c r="S43" s="417"/>
      <c r="T43" s="417"/>
      <c r="U43" s="428"/>
    </row>
    <row r="44" ht="15" spans="1:21">
      <c r="A44" s="417"/>
      <c r="B44" s="417"/>
      <c r="C44" s="417"/>
      <c r="D44" s="417"/>
      <c r="E44" s="417"/>
      <c r="F44" s="417"/>
      <c r="G44" s="417"/>
      <c r="H44" s="417"/>
      <c r="I44" s="417"/>
      <c r="J44" s="417"/>
      <c r="K44" s="417"/>
      <c r="L44" s="417"/>
      <c r="M44" s="417"/>
      <c r="N44" s="417"/>
      <c r="O44" s="417"/>
      <c r="P44" s="417"/>
      <c r="Q44" s="417"/>
      <c r="R44" s="417"/>
      <c r="S44" s="417"/>
      <c r="T44" s="417"/>
      <c r="U44" s="428"/>
    </row>
    <row r="45" ht="15" spans="1:21">
      <c r="A45" s="417"/>
      <c r="B45" s="417"/>
      <c r="C45" s="417"/>
      <c r="D45" s="417"/>
      <c r="E45" s="417"/>
      <c r="F45" s="417"/>
      <c r="G45" s="417"/>
      <c r="H45" s="417"/>
      <c r="I45" s="417"/>
      <c r="J45" s="417"/>
      <c r="K45" s="417"/>
      <c r="L45" s="417"/>
      <c r="M45" s="417"/>
      <c r="N45" s="417"/>
      <c r="O45" s="417"/>
      <c r="P45" s="417"/>
      <c r="Q45" s="417"/>
      <c r="R45" s="417"/>
      <c r="S45" s="417"/>
      <c r="T45" s="417"/>
      <c r="U45" s="428"/>
    </row>
    <row r="46" ht="15" spans="1:21">
      <c r="A46" s="417"/>
      <c r="B46" s="417"/>
      <c r="C46" s="417"/>
      <c r="D46" s="417"/>
      <c r="E46" s="417"/>
      <c r="F46" s="417"/>
      <c r="G46" s="417"/>
      <c r="H46" s="417"/>
      <c r="I46" s="417"/>
      <c r="J46" s="417"/>
      <c r="K46" s="417"/>
      <c r="L46" s="417"/>
      <c r="M46" s="417"/>
      <c r="N46" s="417"/>
      <c r="O46" s="417"/>
      <c r="P46" s="417"/>
      <c r="Q46" s="417"/>
      <c r="R46" s="417"/>
      <c r="S46" s="417"/>
      <c r="T46" s="417"/>
      <c r="U46" s="429"/>
    </row>
    <row r="47" ht="15" spans="1:21">
      <c r="A47" s="417"/>
      <c r="B47" s="417"/>
      <c r="C47" s="417"/>
      <c r="D47" s="417"/>
      <c r="E47" s="417"/>
      <c r="F47" s="417"/>
      <c r="G47" s="417"/>
      <c r="H47" s="417"/>
      <c r="I47" s="417"/>
      <c r="J47" s="417"/>
      <c r="K47" s="417"/>
      <c r="L47" s="417"/>
      <c r="M47" s="417"/>
      <c r="N47" s="417"/>
      <c r="O47" s="417"/>
      <c r="P47" s="417"/>
      <c r="Q47" s="417"/>
      <c r="R47" s="417"/>
      <c r="S47" s="417"/>
      <c r="T47" s="417"/>
      <c r="U47" s="429"/>
    </row>
    <row r="48" ht="15" spans="1:21">
      <c r="A48" s="417"/>
      <c r="B48" s="417"/>
      <c r="C48" s="417"/>
      <c r="D48" s="417"/>
      <c r="E48" s="417"/>
      <c r="F48" s="417"/>
      <c r="G48" s="417"/>
      <c r="H48" s="417"/>
      <c r="I48" s="417"/>
      <c r="J48" s="417"/>
      <c r="K48" s="417"/>
      <c r="L48" s="417"/>
      <c r="M48" s="417"/>
      <c r="N48" s="417"/>
      <c r="O48" s="417"/>
      <c r="P48" s="417"/>
      <c r="Q48" s="417"/>
      <c r="R48" s="417"/>
      <c r="S48" s="417"/>
      <c r="T48" s="417"/>
      <c r="U48" s="429"/>
    </row>
    <row r="49" ht="15" spans="1:21">
      <c r="A49" s="417"/>
      <c r="B49" s="417"/>
      <c r="C49" s="417"/>
      <c r="D49" s="417"/>
      <c r="E49" s="417"/>
      <c r="F49" s="417"/>
      <c r="G49" s="417"/>
      <c r="H49" s="417"/>
      <c r="I49" s="417"/>
      <c r="J49" s="417"/>
      <c r="K49" s="417"/>
      <c r="L49" s="417"/>
      <c r="M49" s="417"/>
      <c r="N49" s="417"/>
      <c r="O49" s="417"/>
      <c r="P49" s="417"/>
      <c r="Q49" s="417"/>
      <c r="R49" s="417"/>
      <c r="S49" s="417"/>
      <c r="T49" s="417"/>
      <c r="U49" s="429"/>
    </row>
    <row r="50" ht="15" spans="1:21">
      <c r="A50" s="417"/>
      <c r="B50" s="417"/>
      <c r="C50" s="417"/>
      <c r="D50" s="417"/>
      <c r="E50" s="417"/>
      <c r="F50" s="417"/>
      <c r="G50" s="417"/>
      <c r="H50" s="417"/>
      <c r="I50" s="417"/>
      <c r="J50" s="417"/>
      <c r="K50" s="417"/>
      <c r="L50" s="417"/>
      <c r="M50" s="417"/>
      <c r="N50" s="417"/>
      <c r="O50" s="417"/>
      <c r="P50" s="417"/>
      <c r="Q50" s="417"/>
      <c r="R50" s="417"/>
      <c r="S50" s="417"/>
      <c r="T50" s="417"/>
      <c r="U50" s="429"/>
    </row>
    <row r="51" ht="15" spans="1:21">
      <c r="A51" s="417"/>
      <c r="B51" s="417"/>
      <c r="C51" s="417"/>
      <c r="D51" s="417"/>
      <c r="E51" s="417"/>
      <c r="F51" s="417"/>
      <c r="G51" s="417"/>
      <c r="H51" s="417"/>
      <c r="I51" s="417"/>
      <c r="J51" s="417"/>
      <c r="K51" s="417"/>
      <c r="L51" s="417"/>
      <c r="M51" s="417"/>
      <c r="N51" s="417"/>
      <c r="O51" s="417"/>
      <c r="P51" s="417"/>
      <c r="Q51" s="417"/>
      <c r="R51" s="417"/>
      <c r="S51" s="417"/>
      <c r="T51" s="417"/>
      <c r="U51" s="430"/>
    </row>
    <row r="52" ht="15" spans="1:21">
      <c r="A52" s="417"/>
      <c r="B52" s="417"/>
      <c r="C52" s="417"/>
      <c r="D52" s="417"/>
      <c r="E52" s="417"/>
      <c r="F52" s="417"/>
      <c r="G52" s="417"/>
      <c r="H52" s="417"/>
      <c r="I52" s="417"/>
      <c r="J52" s="417"/>
      <c r="K52" s="417"/>
      <c r="L52" s="417"/>
      <c r="M52" s="417"/>
      <c r="N52" s="417"/>
      <c r="O52" s="417"/>
      <c r="P52" s="417"/>
      <c r="Q52" s="417"/>
      <c r="R52" s="417"/>
      <c r="S52" s="417"/>
      <c r="T52" s="417"/>
      <c r="U52" s="430"/>
    </row>
    <row r="53" ht="15" spans="1:21">
      <c r="A53" s="417"/>
      <c r="B53" s="417"/>
      <c r="C53" s="417"/>
      <c r="D53" s="417"/>
      <c r="E53" s="417"/>
      <c r="F53" s="417"/>
      <c r="G53" s="417"/>
      <c r="H53" s="417"/>
      <c r="I53" s="417"/>
      <c r="J53" s="417"/>
      <c r="K53" s="417"/>
      <c r="L53" s="417"/>
      <c r="M53" s="417"/>
      <c r="N53" s="417"/>
      <c r="O53" s="417"/>
      <c r="P53" s="417"/>
      <c r="Q53" s="417"/>
      <c r="R53" s="417"/>
      <c r="S53" s="417"/>
      <c r="T53" s="417"/>
      <c r="U53" s="430"/>
    </row>
    <row r="54" ht="15" spans="1:21">
      <c r="A54" s="417"/>
      <c r="B54" s="417"/>
      <c r="C54" s="417"/>
      <c r="D54" s="417"/>
      <c r="E54" s="417"/>
      <c r="F54" s="417"/>
      <c r="G54" s="417"/>
      <c r="H54" s="417"/>
      <c r="I54" s="417"/>
      <c r="J54" s="417"/>
      <c r="K54" s="417"/>
      <c r="L54" s="417"/>
      <c r="M54" s="417"/>
      <c r="N54" s="417"/>
      <c r="O54" s="417"/>
      <c r="P54" s="417"/>
      <c r="Q54" s="417"/>
      <c r="R54" s="417"/>
      <c r="S54" s="417"/>
      <c r="T54" s="417"/>
      <c r="U54" s="430"/>
    </row>
    <row r="55" ht="15" spans="1:21">
      <c r="A55" s="417"/>
      <c r="B55" s="417"/>
      <c r="C55" s="417"/>
      <c r="D55" s="417"/>
      <c r="E55" s="417"/>
      <c r="F55" s="417"/>
      <c r="G55" s="417"/>
      <c r="H55" s="417"/>
      <c r="I55" s="417"/>
      <c r="J55" s="417"/>
      <c r="K55" s="417"/>
      <c r="L55" s="417"/>
      <c r="M55" s="417"/>
      <c r="N55" s="417"/>
      <c r="O55" s="417"/>
      <c r="P55" s="417"/>
      <c r="Q55" s="417"/>
      <c r="R55" s="417"/>
      <c r="S55" s="417"/>
      <c r="T55" s="417"/>
      <c r="U55" s="430"/>
    </row>
    <row r="56" ht="15" spans="1:21">
      <c r="A56" s="417"/>
      <c r="B56" s="417"/>
      <c r="C56" s="417"/>
      <c r="D56" s="417"/>
      <c r="E56" s="417"/>
      <c r="F56" s="417"/>
      <c r="G56" s="417"/>
      <c r="H56" s="417"/>
      <c r="I56" s="417"/>
      <c r="J56" s="417"/>
      <c r="K56" s="417"/>
      <c r="L56" s="417"/>
      <c r="M56" s="417"/>
      <c r="N56" s="417"/>
      <c r="O56" s="417"/>
      <c r="P56" s="417"/>
      <c r="Q56" s="417"/>
      <c r="R56" s="417"/>
      <c r="S56" s="417"/>
      <c r="T56" s="417"/>
      <c r="U56" s="431"/>
    </row>
    <row r="57" ht="15" spans="1:21">
      <c r="A57" s="417"/>
      <c r="B57" s="417"/>
      <c r="C57" s="417"/>
      <c r="D57" s="417"/>
      <c r="E57" s="417"/>
      <c r="F57" s="417"/>
      <c r="G57" s="417"/>
      <c r="H57" s="417"/>
      <c r="I57" s="417"/>
      <c r="J57" s="417"/>
      <c r="K57" s="417"/>
      <c r="L57" s="417"/>
      <c r="M57" s="417"/>
      <c r="N57" s="417"/>
      <c r="O57" s="417"/>
      <c r="P57" s="417"/>
      <c r="Q57" s="417"/>
      <c r="R57" s="417"/>
      <c r="S57" s="417"/>
      <c r="T57" s="417"/>
      <c r="U57" s="431"/>
    </row>
    <row r="58" ht="15" spans="1:21">
      <c r="A58" s="417"/>
      <c r="B58" s="417"/>
      <c r="C58" s="417"/>
      <c r="D58" s="417"/>
      <c r="E58" s="417"/>
      <c r="F58" s="417"/>
      <c r="G58" s="417"/>
      <c r="H58" s="417"/>
      <c r="I58" s="417"/>
      <c r="J58" s="417"/>
      <c r="K58" s="417"/>
      <c r="L58" s="417"/>
      <c r="M58" s="417"/>
      <c r="N58" s="417"/>
      <c r="O58" s="417"/>
      <c r="P58" s="417"/>
      <c r="Q58" s="417"/>
      <c r="R58" s="417"/>
      <c r="S58" s="417"/>
      <c r="T58" s="417"/>
      <c r="U58" s="431"/>
    </row>
    <row r="59" ht="15" spans="1:21">
      <c r="A59" s="417"/>
      <c r="B59" s="417"/>
      <c r="C59" s="417"/>
      <c r="D59" s="417"/>
      <c r="E59" s="417"/>
      <c r="F59" s="417"/>
      <c r="G59" s="417"/>
      <c r="H59" s="417"/>
      <c r="I59" s="417"/>
      <c r="J59" s="417"/>
      <c r="K59" s="417"/>
      <c r="L59" s="417"/>
      <c r="M59" s="417"/>
      <c r="N59" s="417"/>
      <c r="O59" s="417"/>
      <c r="P59" s="417"/>
      <c r="Q59" s="417"/>
      <c r="R59" s="417"/>
      <c r="S59" s="417"/>
      <c r="T59" s="417"/>
      <c r="U59" s="431"/>
    </row>
    <row r="60" ht="15" spans="1:21">
      <c r="A60" s="417"/>
      <c r="B60" s="417"/>
      <c r="C60" s="417"/>
      <c r="D60" s="417"/>
      <c r="E60" s="417"/>
      <c r="F60" s="417"/>
      <c r="G60" s="417"/>
      <c r="H60" s="417"/>
      <c r="I60" s="417"/>
      <c r="J60" s="417"/>
      <c r="K60" s="417"/>
      <c r="L60" s="417"/>
      <c r="M60" s="417"/>
      <c r="N60" s="417"/>
      <c r="O60" s="417"/>
      <c r="P60" s="417"/>
      <c r="Q60" s="417"/>
      <c r="R60" s="417"/>
      <c r="S60" s="417"/>
      <c r="T60" s="417"/>
      <c r="U60" s="431"/>
    </row>
    <row r="61" ht="15" spans="1:21">
      <c r="A61" s="417"/>
      <c r="B61" s="417"/>
      <c r="C61" s="417"/>
      <c r="D61" s="417"/>
      <c r="E61" s="417"/>
      <c r="F61" s="417"/>
      <c r="G61" s="417"/>
      <c r="H61" s="417"/>
      <c r="I61" s="417"/>
      <c r="J61" s="417"/>
      <c r="K61" s="417"/>
      <c r="L61" s="417"/>
      <c r="M61" s="417"/>
      <c r="N61" s="417"/>
      <c r="O61" s="417"/>
      <c r="P61" s="417"/>
      <c r="Q61" s="417"/>
      <c r="R61" s="417"/>
      <c r="S61" s="417"/>
      <c r="T61" s="417"/>
      <c r="U61" s="431"/>
    </row>
    <row r="62" hidden="1" customHeight="1" spans="21:21">
      <c r="U62" s="432"/>
    </row>
  </sheetData>
  <mergeCells count="13">
    <mergeCell ref="U6:U9"/>
    <mergeCell ref="U10:U14"/>
    <mergeCell ref="U15:U18"/>
    <mergeCell ref="U19:U22"/>
    <mergeCell ref="U23:U26"/>
    <mergeCell ref="U27:U30"/>
    <mergeCell ref="U31:U34"/>
    <mergeCell ref="U35:U40"/>
    <mergeCell ref="U41:U45"/>
    <mergeCell ref="U46:U50"/>
    <mergeCell ref="U51:U55"/>
    <mergeCell ref="U56:U61"/>
    <mergeCell ref="A1:S5"/>
  </mergeCell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87"/>
  <sheetViews>
    <sheetView showGridLines="0" showRowColHeaders="0" zoomScale="75" zoomScaleNormal="75" workbookViewId="0">
      <pane ySplit="17" topLeftCell="A18" activePane="bottomLeft" state="frozen"/>
      <selection/>
      <selection pane="bottomLeft" activeCell="B14" sqref="B14"/>
    </sheetView>
  </sheetViews>
  <sheetFormatPr defaultColWidth="0" defaultRowHeight="15" customHeight="1"/>
  <cols>
    <col min="1" max="1" width="9.14285714285714" style="3" customWidth="1"/>
    <col min="2" max="2" width="26" style="3" customWidth="1"/>
    <col min="3" max="3" width="56.7142857142857" style="3" customWidth="1"/>
    <col min="4" max="4" width="47.7142857142857" style="3" customWidth="1"/>
    <col min="5" max="5" width="50.2857142857143" style="3" customWidth="1"/>
    <col min="6" max="6" width="23.1428571428571" style="3" customWidth="1"/>
    <col min="7" max="7" width="13" style="3" customWidth="1"/>
    <col min="8" max="8" width="11.7142857142857" style="3" customWidth="1"/>
    <col min="9" max="9" width="9.14285714285714" style="3" customWidth="1"/>
    <col min="10" max="10" width="10.8571428571429" style="3" customWidth="1"/>
    <col min="11" max="11" width="13" style="3" hidden="1" customWidth="1"/>
    <col min="12" max="12" width="9.14285714285714" style="3" hidden="1" customWidth="1"/>
    <col min="13" max="14" width="4.14285714285714" style="3" hidden="1" customWidth="1"/>
    <col min="15" max="16" width="5.57142857142857" style="3" hidden="1" customWidth="1"/>
    <col min="17" max="17" width="13" style="3" hidden="1" customWidth="1"/>
    <col min="18" max="18" width="9.14285714285714" style="3" hidden="1" customWidth="1"/>
    <col min="19" max="20" width="4.14285714285714" style="3" hidden="1" customWidth="1"/>
    <col min="21" max="22" width="5.57142857142857" style="3" hidden="1" customWidth="1"/>
    <col min="23" max="23" width="13" style="3" hidden="1" customWidth="1"/>
    <col min="24" max="24" width="9.14285714285714" style="3" hidden="1" customWidth="1"/>
    <col min="25" max="26" width="4.14285714285714" style="3" hidden="1" customWidth="1"/>
    <col min="27" max="28" width="5.57142857142857" style="3" hidden="1" customWidth="1"/>
    <col min="29" max="29" width="13" style="3" hidden="1" customWidth="1"/>
    <col min="30" max="30" width="9.14285714285714" style="3" hidden="1" customWidth="1"/>
    <col min="31" max="32" width="4.14285714285714" style="3" hidden="1" customWidth="1"/>
    <col min="33" max="34" width="5.57142857142857" style="3" hidden="1" customWidth="1"/>
    <col min="35" max="35" width="13" style="3" hidden="1" customWidth="1"/>
    <col min="36" max="36" width="9.14285714285714" style="3" hidden="1" customWidth="1"/>
    <col min="37" max="38" width="4.14285714285714" style="3" hidden="1" customWidth="1"/>
    <col min="39" max="40" width="5.57142857142857" style="3" hidden="1" customWidth="1"/>
    <col min="41" max="41" width="13" style="3" hidden="1" customWidth="1"/>
    <col min="42" max="254" width="9.14285714285714" style="3" hidden="1" customWidth="1"/>
    <col min="255" max="255" width="26" style="3" hidden="1" customWidth="1"/>
    <col min="256" max="256" width="57.2857142857143" style="3" hidden="1" customWidth="1"/>
    <col min="257" max="257" width="47.7142857142857" style="3" hidden="1" customWidth="1"/>
    <col min="258" max="258" width="50.2857142857143" style="3" hidden="1" customWidth="1"/>
    <col min="259" max="259" width="22" style="3" hidden="1" customWidth="1"/>
    <col min="260" max="260" width="13" style="3" hidden="1" customWidth="1"/>
    <col min="261" max="261" width="11.7142857142857" style="3" hidden="1" customWidth="1"/>
    <col min="262" max="262" width="9.14285714285714" style="3" hidden="1" customWidth="1"/>
    <col min="263" max="263" width="10.8571428571429" style="3" hidden="1" customWidth="1"/>
    <col min="264" max="508" width="0" style="3" hidden="1"/>
    <col min="509" max="510" width="9.14285714285714" style="3" hidden="1" customWidth="1"/>
    <col min="511" max="511" width="26" style="3" hidden="1" customWidth="1"/>
    <col min="512" max="512" width="57.2857142857143" style="3" hidden="1" customWidth="1"/>
    <col min="513" max="513" width="47.7142857142857" style="3" hidden="1" customWidth="1"/>
    <col min="514" max="514" width="50.2857142857143" style="3" hidden="1" customWidth="1"/>
    <col min="515" max="515" width="22" style="3" hidden="1" customWidth="1"/>
    <col min="516" max="516" width="13" style="3" hidden="1" customWidth="1"/>
    <col min="517" max="517" width="11.7142857142857" style="3" hidden="1" customWidth="1"/>
    <col min="518" max="518" width="9.14285714285714" style="3" hidden="1" customWidth="1"/>
    <col min="519" max="519" width="10.8571428571429" style="3" hidden="1" customWidth="1"/>
    <col min="520" max="764" width="0" style="3" hidden="1"/>
    <col min="765" max="766" width="9.14285714285714" style="3" hidden="1" customWidth="1"/>
    <col min="767" max="767" width="26" style="3" hidden="1" customWidth="1"/>
    <col min="768" max="768" width="57.2857142857143" style="3" hidden="1" customWidth="1"/>
    <col min="769" max="769" width="47.7142857142857" style="3" hidden="1" customWidth="1"/>
    <col min="770" max="770" width="50.2857142857143" style="3" hidden="1" customWidth="1"/>
    <col min="771" max="771" width="22" style="3" hidden="1" customWidth="1"/>
    <col min="772" max="772" width="13" style="3" hidden="1" customWidth="1"/>
    <col min="773" max="773" width="11.7142857142857" style="3" hidden="1" customWidth="1"/>
    <col min="774" max="774" width="9.14285714285714" style="3" hidden="1" customWidth="1"/>
    <col min="775" max="775" width="10.8571428571429" style="3" hidden="1" customWidth="1"/>
    <col min="776" max="1020" width="0" style="3" hidden="1"/>
    <col min="1021" max="1022" width="9.14285714285714" style="3" hidden="1" customWidth="1"/>
    <col min="1023" max="1023" width="26" style="3" hidden="1" customWidth="1"/>
    <col min="1024" max="1024" width="57.2857142857143" style="3" hidden="1" customWidth="1"/>
    <col min="1025" max="1025" width="47.7142857142857" style="3" hidden="1" customWidth="1"/>
    <col min="1026" max="1026" width="50.2857142857143" style="3" hidden="1" customWidth="1"/>
    <col min="1027" max="1027" width="22" style="3" hidden="1" customWidth="1"/>
    <col min="1028" max="1028" width="13" style="3" hidden="1" customWidth="1"/>
    <col min="1029" max="1029" width="11.7142857142857" style="3" hidden="1" customWidth="1"/>
    <col min="1030" max="1030" width="9.14285714285714" style="3" hidden="1" customWidth="1"/>
    <col min="1031" max="1031" width="10.8571428571429" style="3" hidden="1" customWidth="1"/>
    <col min="1032" max="1276" width="0" style="3" hidden="1"/>
    <col min="1277" max="1278" width="9.14285714285714" style="3" hidden="1" customWidth="1"/>
    <col min="1279" max="1279" width="26" style="3" hidden="1" customWidth="1"/>
    <col min="1280" max="1280" width="57.2857142857143" style="3" hidden="1" customWidth="1"/>
    <col min="1281" max="1281" width="47.7142857142857" style="3" hidden="1" customWidth="1"/>
    <col min="1282" max="1282" width="50.2857142857143" style="3" hidden="1" customWidth="1"/>
    <col min="1283" max="1283" width="22" style="3" hidden="1" customWidth="1"/>
    <col min="1284" max="1284" width="13" style="3" hidden="1" customWidth="1"/>
    <col min="1285" max="1285" width="11.7142857142857" style="3" hidden="1" customWidth="1"/>
    <col min="1286" max="1286" width="9.14285714285714" style="3" hidden="1" customWidth="1"/>
    <col min="1287" max="1287" width="10.8571428571429" style="3" hidden="1" customWidth="1"/>
    <col min="1288" max="1532" width="0" style="3" hidden="1"/>
    <col min="1533" max="1534" width="9.14285714285714" style="3" hidden="1" customWidth="1"/>
    <col min="1535" max="1535" width="26" style="3" hidden="1" customWidth="1"/>
    <col min="1536" max="1536" width="57.2857142857143" style="3" hidden="1" customWidth="1"/>
    <col min="1537" max="1537" width="47.7142857142857" style="3" hidden="1" customWidth="1"/>
    <col min="1538" max="1538" width="50.2857142857143" style="3" hidden="1" customWidth="1"/>
    <col min="1539" max="1539" width="22" style="3" hidden="1" customWidth="1"/>
    <col min="1540" max="1540" width="13" style="3" hidden="1" customWidth="1"/>
    <col min="1541" max="1541" width="11.7142857142857" style="3" hidden="1" customWidth="1"/>
    <col min="1542" max="1542" width="9.14285714285714" style="3" hidden="1" customWidth="1"/>
    <col min="1543" max="1543" width="10.8571428571429" style="3" hidden="1" customWidth="1"/>
    <col min="1544" max="1788" width="0" style="3" hidden="1"/>
    <col min="1789" max="1790" width="9.14285714285714" style="3" hidden="1" customWidth="1"/>
    <col min="1791" max="1791" width="26" style="3" hidden="1" customWidth="1"/>
    <col min="1792" max="1792" width="57.2857142857143" style="3" hidden="1" customWidth="1"/>
    <col min="1793" max="1793" width="47.7142857142857" style="3" hidden="1" customWidth="1"/>
    <col min="1794" max="1794" width="50.2857142857143" style="3" hidden="1" customWidth="1"/>
    <col min="1795" max="1795" width="22" style="3" hidden="1" customWidth="1"/>
    <col min="1796" max="1796" width="13" style="3" hidden="1" customWidth="1"/>
    <col min="1797" max="1797" width="11.7142857142857" style="3" hidden="1" customWidth="1"/>
    <col min="1798" max="1798" width="9.14285714285714" style="3" hidden="1" customWidth="1"/>
    <col min="1799" max="1799" width="10.8571428571429" style="3" hidden="1" customWidth="1"/>
    <col min="1800" max="2044" width="0" style="3" hidden="1"/>
    <col min="2045" max="2046" width="9.14285714285714" style="3" hidden="1" customWidth="1"/>
    <col min="2047" max="2047" width="26" style="3" hidden="1" customWidth="1"/>
    <col min="2048" max="2048" width="57.2857142857143" style="3" hidden="1" customWidth="1"/>
    <col min="2049" max="2049" width="47.7142857142857" style="3" hidden="1" customWidth="1"/>
    <col min="2050" max="2050" width="50.2857142857143" style="3" hidden="1" customWidth="1"/>
    <col min="2051" max="2051" width="22" style="3" hidden="1" customWidth="1"/>
    <col min="2052" max="2052" width="13" style="3" hidden="1" customWidth="1"/>
    <col min="2053" max="2053" width="11.7142857142857" style="3" hidden="1" customWidth="1"/>
    <col min="2054" max="2054" width="9.14285714285714" style="3" hidden="1" customWidth="1"/>
    <col min="2055" max="2055" width="10.8571428571429" style="3" hidden="1" customWidth="1"/>
    <col min="2056" max="2300" width="0" style="3" hidden="1"/>
    <col min="2301" max="2302" width="9.14285714285714" style="3" hidden="1" customWidth="1"/>
    <col min="2303" max="2303" width="26" style="3" hidden="1" customWidth="1"/>
    <col min="2304" max="2304" width="57.2857142857143" style="3" hidden="1" customWidth="1"/>
    <col min="2305" max="2305" width="47.7142857142857" style="3" hidden="1" customWidth="1"/>
    <col min="2306" max="2306" width="50.2857142857143" style="3" hidden="1" customWidth="1"/>
    <col min="2307" max="2307" width="22" style="3" hidden="1" customWidth="1"/>
    <col min="2308" max="2308" width="13" style="3" hidden="1" customWidth="1"/>
    <col min="2309" max="2309" width="11.7142857142857" style="3" hidden="1" customWidth="1"/>
    <col min="2310" max="2310" width="9.14285714285714" style="3" hidden="1" customWidth="1"/>
    <col min="2311" max="2311" width="10.8571428571429" style="3" hidden="1" customWidth="1"/>
    <col min="2312" max="2556" width="0" style="3" hidden="1"/>
    <col min="2557" max="2558" width="9.14285714285714" style="3" hidden="1" customWidth="1"/>
    <col min="2559" max="2559" width="26" style="3" hidden="1" customWidth="1"/>
    <col min="2560" max="2560" width="57.2857142857143" style="3" hidden="1" customWidth="1"/>
    <col min="2561" max="2561" width="47.7142857142857" style="3" hidden="1" customWidth="1"/>
    <col min="2562" max="2562" width="50.2857142857143" style="3" hidden="1" customWidth="1"/>
    <col min="2563" max="2563" width="22" style="3" hidden="1" customWidth="1"/>
    <col min="2564" max="2564" width="13" style="3" hidden="1" customWidth="1"/>
    <col min="2565" max="2565" width="11.7142857142857" style="3" hidden="1" customWidth="1"/>
    <col min="2566" max="2566" width="9.14285714285714" style="3" hidden="1" customWidth="1"/>
    <col min="2567" max="2567" width="10.8571428571429" style="3" hidden="1" customWidth="1"/>
    <col min="2568" max="2812" width="0" style="3" hidden="1"/>
    <col min="2813" max="2814" width="9.14285714285714" style="3" hidden="1" customWidth="1"/>
    <col min="2815" max="2815" width="26" style="3" hidden="1" customWidth="1"/>
    <col min="2816" max="2816" width="57.2857142857143" style="3" hidden="1" customWidth="1"/>
    <col min="2817" max="2817" width="47.7142857142857" style="3" hidden="1" customWidth="1"/>
    <col min="2818" max="2818" width="50.2857142857143" style="3" hidden="1" customWidth="1"/>
    <col min="2819" max="2819" width="22" style="3" hidden="1" customWidth="1"/>
    <col min="2820" max="2820" width="13" style="3" hidden="1" customWidth="1"/>
    <col min="2821" max="2821" width="11.7142857142857" style="3" hidden="1" customWidth="1"/>
    <col min="2822" max="2822" width="9.14285714285714" style="3" hidden="1" customWidth="1"/>
    <col min="2823" max="2823" width="10.8571428571429" style="3" hidden="1" customWidth="1"/>
    <col min="2824" max="3068" width="0" style="3" hidden="1"/>
    <col min="3069" max="3070" width="9.14285714285714" style="3" hidden="1" customWidth="1"/>
    <col min="3071" max="3071" width="26" style="3" hidden="1" customWidth="1"/>
    <col min="3072" max="3072" width="57.2857142857143" style="3" hidden="1" customWidth="1"/>
    <col min="3073" max="3073" width="47.7142857142857" style="3" hidden="1" customWidth="1"/>
    <col min="3074" max="3074" width="50.2857142857143" style="3" hidden="1" customWidth="1"/>
    <col min="3075" max="3075" width="22" style="3" hidden="1" customWidth="1"/>
    <col min="3076" max="3076" width="13" style="3" hidden="1" customWidth="1"/>
    <col min="3077" max="3077" width="11.7142857142857" style="3" hidden="1" customWidth="1"/>
    <col min="3078" max="3078" width="9.14285714285714" style="3" hidden="1" customWidth="1"/>
    <col min="3079" max="3079" width="10.8571428571429" style="3" hidden="1" customWidth="1"/>
    <col min="3080" max="3324" width="0" style="3" hidden="1"/>
    <col min="3325" max="3326" width="9.14285714285714" style="3" hidden="1" customWidth="1"/>
    <col min="3327" max="3327" width="26" style="3" hidden="1" customWidth="1"/>
    <col min="3328" max="3328" width="57.2857142857143" style="3" hidden="1" customWidth="1"/>
    <col min="3329" max="3329" width="47.7142857142857" style="3" hidden="1" customWidth="1"/>
    <col min="3330" max="3330" width="50.2857142857143" style="3" hidden="1" customWidth="1"/>
    <col min="3331" max="3331" width="22" style="3" hidden="1" customWidth="1"/>
    <col min="3332" max="3332" width="13" style="3" hidden="1" customWidth="1"/>
    <col min="3333" max="3333" width="11.7142857142857" style="3" hidden="1" customWidth="1"/>
    <col min="3334" max="3334" width="9.14285714285714" style="3" hidden="1" customWidth="1"/>
    <col min="3335" max="3335" width="10.8571428571429" style="3" hidden="1" customWidth="1"/>
    <col min="3336" max="3580" width="0" style="3" hidden="1"/>
    <col min="3581" max="3582" width="9.14285714285714" style="3" hidden="1" customWidth="1"/>
    <col min="3583" max="3583" width="26" style="3" hidden="1" customWidth="1"/>
    <col min="3584" max="3584" width="57.2857142857143" style="3" hidden="1" customWidth="1"/>
    <col min="3585" max="3585" width="47.7142857142857" style="3" hidden="1" customWidth="1"/>
    <col min="3586" max="3586" width="50.2857142857143" style="3" hidden="1" customWidth="1"/>
    <col min="3587" max="3587" width="22" style="3" hidden="1" customWidth="1"/>
    <col min="3588" max="3588" width="13" style="3" hidden="1" customWidth="1"/>
    <col min="3589" max="3589" width="11.7142857142857" style="3" hidden="1" customWidth="1"/>
    <col min="3590" max="3590" width="9.14285714285714" style="3" hidden="1" customWidth="1"/>
    <col min="3591" max="3591" width="10.8571428571429" style="3" hidden="1" customWidth="1"/>
    <col min="3592" max="3836" width="0" style="3" hidden="1"/>
    <col min="3837" max="3838" width="9.14285714285714" style="3" hidden="1" customWidth="1"/>
    <col min="3839" max="3839" width="26" style="3" hidden="1" customWidth="1"/>
    <col min="3840" max="3840" width="57.2857142857143" style="3" hidden="1" customWidth="1"/>
    <col min="3841" max="3841" width="47.7142857142857" style="3" hidden="1" customWidth="1"/>
    <col min="3842" max="3842" width="50.2857142857143" style="3" hidden="1" customWidth="1"/>
    <col min="3843" max="3843" width="22" style="3" hidden="1" customWidth="1"/>
    <col min="3844" max="3844" width="13" style="3" hidden="1" customWidth="1"/>
    <col min="3845" max="3845" width="11.7142857142857" style="3" hidden="1" customWidth="1"/>
    <col min="3846" max="3846" width="9.14285714285714" style="3" hidden="1" customWidth="1"/>
    <col min="3847" max="3847" width="10.8571428571429" style="3" hidden="1" customWidth="1"/>
    <col min="3848" max="4092" width="0" style="3" hidden="1"/>
    <col min="4093" max="4094" width="9.14285714285714" style="3" hidden="1" customWidth="1"/>
    <col min="4095" max="4095" width="26" style="3" hidden="1" customWidth="1"/>
    <col min="4096" max="4096" width="57.2857142857143" style="3" hidden="1" customWidth="1"/>
    <col min="4097" max="4097" width="47.7142857142857" style="3" hidden="1" customWidth="1"/>
    <col min="4098" max="4098" width="50.2857142857143" style="3" hidden="1" customWidth="1"/>
    <col min="4099" max="4099" width="22" style="3" hidden="1" customWidth="1"/>
    <col min="4100" max="4100" width="13" style="3" hidden="1" customWidth="1"/>
    <col min="4101" max="4101" width="11.7142857142857" style="3" hidden="1" customWidth="1"/>
    <col min="4102" max="4102" width="9.14285714285714" style="3" hidden="1" customWidth="1"/>
    <col min="4103" max="4103" width="10.8571428571429" style="3" hidden="1" customWidth="1"/>
    <col min="4104" max="4348" width="0" style="3" hidden="1"/>
    <col min="4349" max="4350" width="9.14285714285714" style="3" hidden="1" customWidth="1"/>
    <col min="4351" max="4351" width="26" style="3" hidden="1" customWidth="1"/>
    <col min="4352" max="4352" width="57.2857142857143" style="3" hidden="1" customWidth="1"/>
    <col min="4353" max="4353" width="47.7142857142857" style="3" hidden="1" customWidth="1"/>
    <col min="4354" max="4354" width="50.2857142857143" style="3" hidden="1" customWidth="1"/>
    <col min="4355" max="4355" width="22" style="3" hidden="1" customWidth="1"/>
    <col min="4356" max="4356" width="13" style="3" hidden="1" customWidth="1"/>
    <col min="4357" max="4357" width="11.7142857142857" style="3" hidden="1" customWidth="1"/>
    <col min="4358" max="4358" width="9.14285714285714" style="3" hidden="1" customWidth="1"/>
    <col min="4359" max="4359" width="10.8571428571429" style="3" hidden="1" customWidth="1"/>
    <col min="4360" max="4604" width="0" style="3" hidden="1"/>
    <col min="4605" max="4606" width="9.14285714285714" style="3" hidden="1" customWidth="1"/>
    <col min="4607" max="4607" width="26" style="3" hidden="1" customWidth="1"/>
    <col min="4608" max="4608" width="57.2857142857143" style="3" hidden="1" customWidth="1"/>
    <col min="4609" max="4609" width="47.7142857142857" style="3" hidden="1" customWidth="1"/>
    <col min="4610" max="4610" width="50.2857142857143" style="3" hidden="1" customWidth="1"/>
    <col min="4611" max="4611" width="22" style="3" hidden="1" customWidth="1"/>
    <col min="4612" max="4612" width="13" style="3" hidden="1" customWidth="1"/>
    <col min="4613" max="4613" width="11.7142857142857" style="3" hidden="1" customWidth="1"/>
    <col min="4614" max="4614" width="9.14285714285714" style="3" hidden="1" customWidth="1"/>
    <col min="4615" max="4615" width="10.8571428571429" style="3" hidden="1" customWidth="1"/>
    <col min="4616" max="4860" width="0" style="3" hidden="1"/>
    <col min="4861" max="4862" width="9.14285714285714" style="3" hidden="1" customWidth="1"/>
    <col min="4863" max="4863" width="26" style="3" hidden="1" customWidth="1"/>
    <col min="4864" max="4864" width="57.2857142857143" style="3" hidden="1" customWidth="1"/>
    <col min="4865" max="4865" width="47.7142857142857" style="3" hidden="1" customWidth="1"/>
    <col min="4866" max="4866" width="50.2857142857143" style="3" hidden="1" customWidth="1"/>
    <col min="4867" max="4867" width="22" style="3" hidden="1" customWidth="1"/>
    <col min="4868" max="4868" width="13" style="3" hidden="1" customWidth="1"/>
    <col min="4869" max="4869" width="11.7142857142857" style="3" hidden="1" customWidth="1"/>
    <col min="4870" max="4870" width="9.14285714285714" style="3" hidden="1" customWidth="1"/>
    <col min="4871" max="4871" width="10.8571428571429" style="3" hidden="1" customWidth="1"/>
    <col min="4872" max="5116" width="0" style="3" hidden="1"/>
    <col min="5117" max="5118" width="9.14285714285714" style="3" hidden="1" customWidth="1"/>
    <col min="5119" max="5119" width="26" style="3" hidden="1" customWidth="1"/>
    <col min="5120" max="5120" width="57.2857142857143" style="3" hidden="1" customWidth="1"/>
    <col min="5121" max="5121" width="47.7142857142857" style="3" hidden="1" customWidth="1"/>
    <col min="5122" max="5122" width="50.2857142857143" style="3" hidden="1" customWidth="1"/>
    <col min="5123" max="5123" width="22" style="3" hidden="1" customWidth="1"/>
    <col min="5124" max="5124" width="13" style="3" hidden="1" customWidth="1"/>
    <col min="5125" max="5125" width="11.7142857142857" style="3" hidden="1" customWidth="1"/>
    <col min="5126" max="5126" width="9.14285714285714" style="3" hidden="1" customWidth="1"/>
    <col min="5127" max="5127" width="10.8571428571429" style="3" hidden="1" customWidth="1"/>
    <col min="5128" max="5372" width="0" style="3" hidden="1"/>
    <col min="5373" max="5374" width="9.14285714285714" style="3" hidden="1" customWidth="1"/>
    <col min="5375" max="5375" width="26" style="3" hidden="1" customWidth="1"/>
    <col min="5376" max="5376" width="57.2857142857143" style="3" hidden="1" customWidth="1"/>
    <col min="5377" max="5377" width="47.7142857142857" style="3" hidden="1" customWidth="1"/>
    <col min="5378" max="5378" width="50.2857142857143" style="3" hidden="1" customWidth="1"/>
    <col min="5379" max="5379" width="22" style="3" hidden="1" customWidth="1"/>
    <col min="5380" max="5380" width="13" style="3" hidden="1" customWidth="1"/>
    <col min="5381" max="5381" width="11.7142857142857" style="3" hidden="1" customWidth="1"/>
    <col min="5382" max="5382" width="9.14285714285714" style="3" hidden="1" customWidth="1"/>
    <col min="5383" max="5383" width="10.8571428571429" style="3" hidden="1" customWidth="1"/>
    <col min="5384" max="5628" width="0" style="3" hidden="1"/>
    <col min="5629" max="5630" width="9.14285714285714" style="3" hidden="1" customWidth="1"/>
    <col min="5631" max="5631" width="26" style="3" hidden="1" customWidth="1"/>
    <col min="5632" max="5632" width="57.2857142857143" style="3" hidden="1" customWidth="1"/>
    <col min="5633" max="5633" width="47.7142857142857" style="3" hidden="1" customWidth="1"/>
    <col min="5634" max="5634" width="50.2857142857143" style="3" hidden="1" customWidth="1"/>
    <col min="5635" max="5635" width="22" style="3" hidden="1" customWidth="1"/>
    <col min="5636" max="5636" width="13" style="3" hidden="1" customWidth="1"/>
    <col min="5637" max="5637" width="11.7142857142857" style="3" hidden="1" customWidth="1"/>
    <col min="5638" max="5638" width="9.14285714285714" style="3" hidden="1" customWidth="1"/>
    <col min="5639" max="5639" width="10.8571428571429" style="3" hidden="1" customWidth="1"/>
    <col min="5640" max="5884" width="0" style="3" hidden="1"/>
    <col min="5885" max="5886" width="9.14285714285714" style="3" hidden="1" customWidth="1"/>
    <col min="5887" max="5887" width="26" style="3" hidden="1" customWidth="1"/>
    <col min="5888" max="5888" width="57.2857142857143" style="3" hidden="1" customWidth="1"/>
    <col min="5889" max="5889" width="47.7142857142857" style="3" hidden="1" customWidth="1"/>
    <col min="5890" max="5890" width="50.2857142857143" style="3" hidden="1" customWidth="1"/>
    <col min="5891" max="5891" width="22" style="3" hidden="1" customWidth="1"/>
    <col min="5892" max="5892" width="13" style="3" hidden="1" customWidth="1"/>
    <col min="5893" max="5893" width="11.7142857142857" style="3" hidden="1" customWidth="1"/>
    <col min="5894" max="5894" width="9.14285714285714" style="3" hidden="1" customWidth="1"/>
    <col min="5895" max="5895" width="10.8571428571429" style="3" hidden="1" customWidth="1"/>
    <col min="5896" max="6140" width="0" style="3" hidden="1"/>
    <col min="6141" max="6142" width="9.14285714285714" style="3" hidden="1" customWidth="1"/>
    <col min="6143" max="6143" width="26" style="3" hidden="1" customWidth="1"/>
    <col min="6144" max="6144" width="57.2857142857143" style="3" hidden="1" customWidth="1"/>
    <col min="6145" max="6145" width="47.7142857142857" style="3" hidden="1" customWidth="1"/>
    <col min="6146" max="6146" width="50.2857142857143" style="3" hidden="1" customWidth="1"/>
    <col min="6147" max="6147" width="22" style="3" hidden="1" customWidth="1"/>
    <col min="6148" max="6148" width="13" style="3" hidden="1" customWidth="1"/>
    <col min="6149" max="6149" width="11.7142857142857" style="3" hidden="1" customWidth="1"/>
    <col min="6150" max="6150" width="9.14285714285714" style="3" hidden="1" customWidth="1"/>
    <col min="6151" max="6151" width="10.8571428571429" style="3" hidden="1" customWidth="1"/>
    <col min="6152" max="6396" width="0" style="3" hidden="1"/>
    <col min="6397" max="6398" width="9.14285714285714" style="3" hidden="1" customWidth="1"/>
    <col min="6399" max="6399" width="26" style="3" hidden="1" customWidth="1"/>
    <col min="6400" max="6400" width="57.2857142857143" style="3" hidden="1" customWidth="1"/>
    <col min="6401" max="6401" width="47.7142857142857" style="3" hidden="1" customWidth="1"/>
    <col min="6402" max="6402" width="50.2857142857143" style="3" hidden="1" customWidth="1"/>
    <col min="6403" max="6403" width="22" style="3" hidden="1" customWidth="1"/>
    <col min="6404" max="6404" width="13" style="3" hidden="1" customWidth="1"/>
    <col min="6405" max="6405" width="11.7142857142857" style="3" hidden="1" customWidth="1"/>
    <col min="6406" max="6406" width="9.14285714285714" style="3" hidden="1" customWidth="1"/>
    <col min="6407" max="6407" width="10.8571428571429" style="3" hidden="1" customWidth="1"/>
    <col min="6408" max="6652" width="0" style="3" hidden="1"/>
    <col min="6653" max="6654" width="9.14285714285714" style="3" hidden="1" customWidth="1"/>
    <col min="6655" max="6655" width="26" style="3" hidden="1" customWidth="1"/>
    <col min="6656" max="6656" width="57.2857142857143" style="3" hidden="1" customWidth="1"/>
    <col min="6657" max="6657" width="47.7142857142857" style="3" hidden="1" customWidth="1"/>
    <col min="6658" max="6658" width="50.2857142857143" style="3" hidden="1" customWidth="1"/>
    <col min="6659" max="6659" width="22" style="3" hidden="1" customWidth="1"/>
    <col min="6660" max="6660" width="13" style="3" hidden="1" customWidth="1"/>
    <col min="6661" max="6661" width="11.7142857142857" style="3" hidden="1" customWidth="1"/>
    <col min="6662" max="6662" width="9.14285714285714" style="3" hidden="1" customWidth="1"/>
    <col min="6663" max="6663" width="10.8571428571429" style="3" hidden="1" customWidth="1"/>
    <col min="6664" max="6908" width="0" style="3" hidden="1"/>
    <col min="6909" max="6910" width="9.14285714285714" style="3" hidden="1" customWidth="1"/>
    <col min="6911" max="6911" width="26" style="3" hidden="1" customWidth="1"/>
    <col min="6912" max="6912" width="57.2857142857143" style="3" hidden="1" customWidth="1"/>
    <col min="6913" max="6913" width="47.7142857142857" style="3" hidden="1" customWidth="1"/>
    <col min="6914" max="6914" width="50.2857142857143" style="3" hidden="1" customWidth="1"/>
    <col min="6915" max="6915" width="22" style="3" hidden="1" customWidth="1"/>
    <col min="6916" max="6916" width="13" style="3" hidden="1" customWidth="1"/>
    <col min="6917" max="6917" width="11.7142857142857" style="3" hidden="1" customWidth="1"/>
    <col min="6918" max="6918" width="9.14285714285714" style="3" hidden="1" customWidth="1"/>
    <col min="6919" max="6919" width="10.8571428571429" style="3" hidden="1" customWidth="1"/>
    <col min="6920" max="7164" width="0" style="3" hidden="1"/>
    <col min="7165" max="7166" width="9.14285714285714" style="3" hidden="1" customWidth="1"/>
    <col min="7167" max="7167" width="26" style="3" hidden="1" customWidth="1"/>
    <col min="7168" max="7168" width="57.2857142857143" style="3" hidden="1" customWidth="1"/>
    <col min="7169" max="7169" width="47.7142857142857" style="3" hidden="1" customWidth="1"/>
    <col min="7170" max="7170" width="50.2857142857143" style="3" hidden="1" customWidth="1"/>
    <col min="7171" max="7171" width="22" style="3" hidden="1" customWidth="1"/>
    <col min="7172" max="7172" width="13" style="3" hidden="1" customWidth="1"/>
    <col min="7173" max="7173" width="11.7142857142857" style="3" hidden="1" customWidth="1"/>
    <col min="7174" max="7174" width="9.14285714285714" style="3" hidden="1" customWidth="1"/>
    <col min="7175" max="7175" width="10.8571428571429" style="3" hidden="1" customWidth="1"/>
    <col min="7176" max="7420" width="0" style="3" hidden="1"/>
    <col min="7421" max="7422" width="9.14285714285714" style="3" hidden="1" customWidth="1"/>
    <col min="7423" max="7423" width="26" style="3" hidden="1" customWidth="1"/>
    <col min="7424" max="7424" width="57.2857142857143" style="3" hidden="1" customWidth="1"/>
    <col min="7425" max="7425" width="47.7142857142857" style="3" hidden="1" customWidth="1"/>
    <col min="7426" max="7426" width="50.2857142857143" style="3" hidden="1" customWidth="1"/>
    <col min="7427" max="7427" width="22" style="3" hidden="1" customWidth="1"/>
    <col min="7428" max="7428" width="13" style="3" hidden="1" customWidth="1"/>
    <col min="7429" max="7429" width="11.7142857142857" style="3" hidden="1" customWidth="1"/>
    <col min="7430" max="7430" width="9.14285714285714" style="3" hidden="1" customWidth="1"/>
    <col min="7431" max="7431" width="10.8571428571429" style="3" hidden="1" customWidth="1"/>
    <col min="7432" max="7676" width="0" style="3" hidden="1"/>
    <col min="7677" max="7678" width="9.14285714285714" style="3" hidden="1" customWidth="1"/>
    <col min="7679" max="7679" width="26" style="3" hidden="1" customWidth="1"/>
    <col min="7680" max="7680" width="57.2857142857143" style="3" hidden="1" customWidth="1"/>
    <col min="7681" max="7681" width="47.7142857142857" style="3" hidden="1" customWidth="1"/>
    <col min="7682" max="7682" width="50.2857142857143" style="3" hidden="1" customWidth="1"/>
    <col min="7683" max="7683" width="22" style="3" hidden="1" customWidth="1"/>
    <col min="7684" max="7684" width="13" style="3" hidden="1" customWidth="1"/>
    <col min="7685" max="7685" width="11.7142857142857" style="3" hidden="1" customWidth="1"/>
    <col min="7686" max="7686" width="9.14285714285714" style="3" hidden="1" customWidth="1"/>
    <col min="7687" max="7687" width="10.8571428571429" style="3" hidden="1" customWidth="1"/>
    <col min="7688" max="7932" width="0" style="3" hidden="1"/>
    <col min="7933" max="7934" width="9.14285714285714" style="3" hidden="1" customWidth="1"/>
    <col min="7935" max="7935" width="26" style="3" hidden="1" customWidth="1"/>
    <col min="7936" max="7936" width="57.2857142857143" style="3" hidden="1" customWidth="1"/>
    <col min="7937" max="7937" width="47.7142857142857" style="3" hidden="1" customWidth="1"/>
    <col min="7938" max="7938" width="50.2857142857143" style="3" hidden="1" customWidth="1"/>
    <col min="7939" max="7939" width="22" style="3" hidden="1" customWidth="1"/>
    <col min="7940" max="7940" width="13" style="3" hidden="1" customWidth="1"/>
    <col min="7941" max="7941" width="11.7142857142857" style="3" hidden="1" customWidth="1"/>
    <col min="7942" max="7942" width="9.14285714285714" style="3" hidden="1" customWidth="1"/>
    <col min="7943" max="7943" width="10.8571428571429" style="3" hidden="1" customWidth="1"/>
    <col min="7944" max="8188" width="0" style="3" hidden="1"/>
    <col min="8189" max="8190" width="9.14285714285714" style="3" hidden="1" customWidth="1"/>
    <col min="8191" max="8191" width="26" style="3" hidden="1" customWidth="1"/>
    <col min="8192" max="8192" width="57.2857142857143" style="3" hidden="1" customWidth="1"/>
    <col min="8193" max="8193" width="47.7142857142857" style="3" hidden="1" customWidth="1"/>
    <col min="8194" max="8194" width="50.2857142857143" style="3" hidden="1" customWidth="1"/>
    <col min="8195" max="8195" width="22" style="3" hidden="1" customWidth="1"/>
    <col min="8196" max="8196" width="13" style="3" hidden="1" customWidth="1"/>
    <col min="8197" max="8197" width="11.7142857142857" style="3" hidden="1" customWidth="1"/>
    <col min="8198" max="8198" width="9.14285714285714" style="3" hidden="1" customWidth="1"/>
    <col min="8199" max="8199" width="10.8571428571429" style="3" hidden="1" customWidth="1"/>
    <col min="8200" max="8444" width="0" style="3" hidden="1"/>
    <col min="8445" max="8446" width="9.14285714285714" style="3" hidden="1" customWidth="1"/>
    <col min="8447" max="8447" width="26" style="3" hidden="1" customWidth="1"/>
    <col min="8448" max="8448" width="57.2857142857143" style="3" hidden="1" customWidth="1"/>
    <col min="8449" max="8449" width="47.7142857142857" style="3" hidden="1" customWidth="1"/>
    <col min="8450" max="8450" width="50.2857142857143" style="3" hidden="1" customWidth="1"/>
    <col min="8451" max="8451" width="22" style="3" hidden="1" customWidth="1"/>
    <col min="8452" max="8452" width="13" style="3" hidden="1" customWidth="1"/>
    <col min="8453" max="8453" width="11.7142857142857" style="3" hidden="1" customWidth="1"/>
    <col min="8454" max="8454" width="9.14285714285714" style="3" hidden="1" customWidth="1"/>
    <col min="8455" max="8455" width="10.8571428571429" style="3" hidden="1" customWidth="1"/>
    <col min="8456" max="8700" width="0" style="3" hidden="1"/>
    <col min="8701" max="8702" width="9.14285714285714" style="3" hidden="1" customWidth="1"/>
    <col min="8703" max="8703" width="26" style="3" hidden="1" customWidth="1"/>
    <col min="8704" max="8704" width="57.2857142857143" style="3" hidden="1" customWidth="1"/>
    <col min="8705" max="8705" width="47.7142857142857" style="3" hidden="1" customWidth="1"/>
    <col min="8706" max="8706" width="50.2857142857143" style="3" hidden="1" customWidth="1"/>
    <col min="8707" max="8707" width="22" style="3" hidden="1" customWidth="1"/>
    <col min="8708" max="8708" width="13" style="3" hidden="1" customWidth="1"/>
    <col min="8709" max="8709" width="11.7142857142857" style="3" hidden="1" customWidth="1"/>
    <col min="8710" max="8710" width="9.14285714285714" style="3" hidden="1" customWidth="1"/>
    <col min="8711" max="8711" width="10.8571428571429" style="3" hidden="1" customWidth="1"/>
    <col min="8712" max="8956" width="0" style="3" hidden="1"/>
    <col min="8957" max="8958" width="9.14285714285714" style="3" hidden="1" customWidth="1"/>
    <col min="8959" max="8959" width="26" style="3" hidden="1" customWidth="1"/>
    <col min="8960" max="8960" width="57.2857142857143" style="3" hidden="1" customWidth="1"/>
    <col min="8961" max="8961" width="47.7142857142857" style="3" hidden="1" customWidth="1"/>
    <col min="8962" max="8962" width="50.2857142857143" style="3" hidden="1" customWidth="1"/>
    <col min="8963" max="8963" width="22" style="3" hidden="1" customWidth="1"/>
    <col min="8964" max="8964" width="13" style="3" hidden="1" customWidth="1"/>
    <col min="8965" max="8965" width="11.7142857142857" style="3" hidden="1" customWidth="1"/>
    <col min="8966" max="8966" width="9.14285714285714" style="3" hidden="1" customWidth="1"/>
    <col min="8967" max="8967" width="10.8571428571429" style="3" hidden="1" customWidth="1"/>
    <col min="8968" max="9212" width="0" style="3" hidden="1"/>
    <col min="9213" max="9214" width="9.14285714285714" style="3" hidden="1" customWidth="1"/>
    <col min="9215" max="9215" width="26" style="3" hidden="1" customWidth="1"/>
    <col min="9216" max="9216" width="57.2857142857143" style="3" hidden="1" customWidth="1"/>
    <col min="9217" max="9217" width="47.7142857142857" style="3" hidden="1" customWidth="1"/>
    <col min="9218" max="9218" width="50.2857142857143" style="3" hidden="1" customWidth="1"/>
    <col min="9219" max="9219" width="22" style="3" hidden="1" customWidth="1"/>
    <col min="9220" max="9220" width="13" style="3" hidden="1" customWidth="1"/>
    <col min="9221" max="9221" width="11.7142857142857" style="3" hidden="1" customWidth="1"/>
    <col min="9222" max="9222" width="9.14285714285714" style="3" hidden="1" customWidth="1"/>
    <col min="9223" max="9223" width="10.8571428571429" style="3" hidden="1" customWidth="1"/>
    <col min="9224" max="9468" width="0" style="3" hidden="1"/>
    <col min="9469" max="9470" width="9.14285714285714" style="3" hidden="1" customWidth="1"/>
    <col min="9471" max="9471" width="26" style="3" hidden="1" customWidth="1"/>
    <col min="9472" max="9472" width="57.2857142857143" style="3" hidden="1" customWidth="1"/>
    <col min="9473" max="9473" width="47.7142857142857" style="3" hidden="1" customWidth="1"/>
    <col min="9474" max="9474" width="50.2857142857143" style="3" hidden="1" customWidth="1"/>
    <col min="9475" max="9475" width="22" style="3" hidden="1" customWidth="1"/>
    <col min="9476" max="9476" width="13" style="3" hidden="1" customWidth="1"/>
    <col min="9477" max="9477" width="11.7142857142857" style="3" hidden="1" customWidth="1"/>
    <col min="9478" max="9478" width="9.14285714285714" style="3" hidden="1" customWidth="1"/>
    <col min="9479" max="9479" width="10.8571428571429" style="3" hidden="1" customWidth="1"/>
    <col min="9480" max="9724" width="0" style="3" hidden="1"/>
    <col min="9725" max="9726" width="9.14285714285714" style="3" hidden="1" customWidth="1"/>
    <col min="9727" max="9727" width="26" style="3" hidden="1" customWidth="1"/>
    <col min="9728" max="9728" width="57.2857142857143" style="3" hidden="1" customWidth="1"/>
    <col min="9729" max="9729" width="47.7142857142857" style="3" hidden="1" customWidth="1"/>
    <col min="9730" max="9730" width="50.2857142857143" style="3" hidden="1" customWidth="1"/>
    <col min="9731" max="9731" width="22" style="3" hidden="1" customWidth="1"/>
    <col min="9732" max="9732" width="13" style="3" hidden="1" customWidth="1"/>
    <col min="9733" max="9733" width="11.7142857142857" style="3" hidden="1" customWidth="1"/>
    <col min="9734" max="9734" width="9.14285714285714" style="3" hidden="1" customWidth="1"/>
    <col min="9735" max="9735" width="10.8571428571429" style="3" hidden="1" customWidth="1"/>
    <col min="9736" max="9980" width="0" style="3" hidden="1"/>
    <col min="9981" max="9982" width="9.14285714285714" style="3" hidden="1" customWidth="1"/>
    <col min="9983" max="9983" width="26" style="3" hidden="1" customWidth="1"/>
    <col min="9984" max="9984" width="57.2857142857143" style="3" hidden="1" customWidth="1"/>
    <col min="9985" max="9985" width="47.7142857142857" style="3" hidden="1" customWidth="1"/>
    <col min="9986" max="9986" width="50.2857142857143" style="3" hidden="1" customWidth="1"/>
    <col min="9987" max="9987" width="22" style="3" hidden="1" customWidth="1"/>
    <col min="9988" max="9988" width="13" style="3" hidden="1" customWidth="1"/>
    <col min="9989" max="9989" width="11.7142857142857" style="3" hidden="1" customWidth="1"/>
    <col min="9990" max="9990" width="9.14285714285714" style="3" hidden="1" customWidth="1"/>
    <col min="9991" max="9991" width="10.8571428571429" style="3" hidden="1" customWidth="1"/>
    <col min="9992" max="10236" width="0" style="3" hidden="1"/>
    <col min="10237" max="10238" width="9.14285714285714" style="3" hidden="1" customWidth="1"/>
    <col min="10239" max="10239" width="26" style="3" hidden="1" customWidth="1"/>
    <col min="10240" max="10240" width="57.2857142857143" style="3" hidden="1" customWidth="1"/>
    <col min="10241" max="10241" width="47.7142857142857" style="3" hidden="1" customWidth="1"/>
    <col min="10242" max="10242" width="50.2857142857143" style="3" hidden="1" customWidth="1"/>
    <col min="10243" max="10243" width="22" style="3" hidden="1" customWidth="1"/>
    <col min="10244" max="10244" width="13" style="3" hidden="1" customWidth="1"/>
    <col min="10245" max="10245" width="11.7142857142857" style="3" hidden="1" customWidth="1"/>
    <col min="10246" max="10246" width="9.14285714285714" style="3" hidden="1" customWidth="1"/>
    <col min="10247" max="10247" width="10.8571428571429" style="3" hidden="1" customWidth="1"/>
    <col min="10248" max="10492" width="0" style="3" hidden="1"/>
    <col min="10493" max="10494" width="9.14285714285714" style="3" hidden="1" customWidth="1"/>
    <col min="10495" max="10495" width="26" style="3" hidden="1" customWidth="1"/>
    <col min="10496" max="10496" width="57.2857142857143" style="3" hidden="1" customWidth="1"/>
    <col min="10497" max="10497" width="47.7142857142857" style="3" hidden="1" customWidth="1"/>
    <col min="10498" max="10498" width="50.2857142857143" style="3" hidden="1" customWidth="1"/>
    <col min="10499" max="10499" width="22" style="3" hidden="1" customWidth="1"/>
    <col min="10500" max="10500" width="13" style="3" hidden="1" customWidth="1"/>
    <col min="10501" max="10501" width="11.7142857142857" style="3" hidden="1" customWidth="1"/>
    <col min="10502" max="10502" width="9.14285714285714" style="3" hidden="1" customWidth="1"/>
    <col min="10503" max="10503" width="10.8571428571429" style="3" hidden="1" customWidth="1"/>
    <col min="10504" max="10748" width="0" style="3" hidden="1"/>
    <col min="10749" max="10750" width="9.14285714285714" style="3" hidden="1" customWidth="1"/>
    <col min="10751" max="10751" width="26" style="3" hidden="1" customWidth="1"/>
    <col min="10752" max="10752" width="57.2857142857143" style="3" hidden="1" customWidth="1"/>
    <col min="10753" max="10753" width="47.7142857142857" style="3" hidden="1" customWidth="1"/>
    <col min="10754" max="10754" width="50.2857142857143" style="3" hidden="1" customWidth="1"/>
    <col min="10755" max="10755" width="22" style="3" hidden="1" customWidth="1"/>
    <col min="10756" max="10756" width="13" style="3" hidden="1" customWidth="1"/>
    <col min="10757" max="10757" width="11.7142857142857" style="3" hidden="1" customWidth="1"/>
    <col min="10758" max="10758" width="9.14285714285714" style="3" hidden="1" customWidth="1"/>
    <col min="10759" max="10759" width="10.8571428571429" style="3" hidden="1" customWidth="1"/>
    <col min="10760" max="11004" width="0" style="3" hidden="1"/>
    <col min="11005" max="11006" width="9.14285714285714" style="3" hidden="1" customWidth="1"/>
    <col min="11007" max="11007" width="26" style="3" hidden="1" customWidth="1"/>
    <col min="11008" max="11008" width="57.2857142857143" style="3" hidden="1" customWidth="1"/>
    <col min="11009" max="11009" width="47.7142857142857" style="3" hidden="1" customWidth="1"/>
    <col min="11010" max="11010" width="50.2857142857143" style="3" hidden="1" customWidth="1"/>
    <col min="11011" max="11011" width="22" style="3" hidden="1" customWidth="1"/>
    <col min="11012" max="11012" width="13" style="3" hidden="1" customWidth="1"/>
    <col min="11013" max="11013" width="11.7142857142857" style="3" hidden="1" customWidth="1"/>
    <col min="11014" max="11014" width="9.14285714285714" style="3" hidden="1" customWidth="1"/>
    <col min="11015" max="11015" width="10.8571428571429" style="3" hidden="1" customWidth="1"/>
    <col min="11016" max="11260" width="0" style="3" hidden="1"/>
    <col min="11261" max="11262" width="9.14285714285714" style="3" hidden="1" customWidth="1"/>
    <col min="11263" max="11263" width="26" style="3" hidden="1" customWidth="1"/>
    <col min="11264" max="11264" width="57.2857142857143" style="3" hidden="1" customWidth="1"/>
    <col min="11265" max="11265" width="47.7142857142857" style="3" hidden="1" customWidth="1"/>
    <col min="11266" max="11266" width="50.2857142857143" style="3" hidden="1" customWidth="1"/>
    <col min="11267" max="11267" width="22" style="3" hidden="1" customWidth="1"/>
    <col min="11268" max="11268" width="13" style="3" hidden="1" customWidth="1"/>
    <col min="11269" max="11269" width="11.7142857142857" style="3" hidden="1" customWidth="1"/>
    <col min="11270" max="11270" width="9.14285714285714" style="3" hidden="1" customWidth="1"/>
    <col min="11271" max="11271" width="10.8571428571429" style="3" hidden="1" customWidth="1"/>
    <col min="11272" max="11516" width="0" style="3" hidden="1"/>
    <col min="11517" max="11518" width="9.14285714285714" style="3" hidden="1" customWidth="1"/>
    <col min="11519" max="11519" width="26" style="3" hidden="1" customWidth="1"/>
    <col min="11520" max="11520" width="57.2857142857143" style="3" hidden="1" customWidth="1"/>
    <col min="11521" max="11521" width="47.7142857142857" style="3" hidden="1" customWidth="1"/>
    <col min="11522" max="11522" width="50.2857142857143" style="3" hidden="1" customWidth="1"/>
    <col min="11523" max="11523" width="22" style="3" hidden="1" customWidth="1"/>
    <col min="11524" max="11524" width="13" style="3" hidden="1" customWidth="1"/>
    <col min="11525" max="11525" width="11.7142857142857" style="3" hidden="1" customWidth="1"/>
    <col min="11526" max="11526" width="9.14285714285714" style="3" hidden="1" customWidth="1"/>
    <col min="11527" max="11527" width="10.8571428571429" style="3" hidden="1" customWidth="1"/>
    <col min="11528" max="11772" width="0" style="3" hidden="1"/>
    <col min="11773" max="11774" width="9.14285714285714" style="3" hidden="1" customWidth="1"/>
    <col min="11775" max="11775" width="26" style="3" hidden="1" customWidth="1"/>
    <col min="11776" max="11776" width="57.2857142857143" style="3" hidden="1" customWidth="1"/>
    <col min="11777" max="11777" width="47.7142857142857" style="3" hidden="1" customWidth="1"/>
    <col min="11778" max="11778" width="50.2857142857143" style="3" hidden="1" customWidth="1"/>
    <col min="11779" max="11779" width="22" style="3" hidden="1" customWidth="1"/>
    <col min="11780" max="11780" width="13" style="3" hidden="1" customWidth="1"/>
    <col min="11781" max="11781" width="11.7142857142857" style="3" hidden="1" customWidth="1"/>
    <col min="11782" max="11782" width="9.14285714285714" style="3" hidden="1" customWidth="1"/>
    <col min="11783" max="11783" width="10.8571428571429" style="3" hidden="1" customWidth="1"/>
    <col min="11784" max="12028" width="0" style="3" hidden="1"/>
    <col min="12029" max="12030" width="9.14285714285714" style="3" hidden="1" customWidth="1"/>
    <col min="12031" max="12031" width="26" style="3" hidden="1" customWidth="1"/>
    <col min="12032" max="12032" width="57.2857142857143" style="3" hidden="1" customWidth="1"/>
    <col min="12033" max="12033" width="47.7142857142857" style="3" hidden="1" customWidth="1"/>
    <col min="12034" max="12034" width="50.2857142857143" style="3" hidden="1" customWidth="1"/>
    <col min="12035" max="12035" width="22" style="3" hidden="1" customWidth="1"/>
    <col min="12036" max="12036" width="13" style="3" hidden="1" customWidth="1"/>
    <col min="12037" max="12037" width="11.7142857142857" style="3" hidden="1" customWidth="1"/>
    <col min="12038" max="12038" width="9.14285714285714" style="3" hidden="1" customWidth="1"/>
    <col min="12039" max="12039" width="10.8571428571429" style="3" hidden="1" customWidth="1"/>
    <col min="12040" max="12284" width="0" style="3" hidden="1"/>
    <col min="12285" max="12286" width="9.14285714285714" style="3" hidden="1" customWidth="1"/>
    <col min="12287" max="12287" width="26" style="3" hidden="1" customWidth="1"/>
    <col min="12288" max="12288" width="57.2857142857143" style="3" hidden="1" customWidth="1"/>
    <col min="12289" max="12289" width="47.7142857142857" style="3" hidden="1" customWidth="1"/>
    <col min="12290" max="12290" width="50.2857142857143" style="3" hidden="1" customWidth="1"/>
    <col min="12291" max="12291" width="22" style="3" hidden="1" customWidth="1"/>
    <col min="12292" max="12292" width="13" style="3" hidden="1" customWidth="1"/>
    <col min="12293" max="12293" width="11.7142857142857" style="3" hidden="1" customWidth="1"/>
    <col min="12294" max="12294" width="9.14285714285714" style="3" hidden="1" customWidth="1"/>
    <col min="12295" max="12295" width="10.8571428571429" style="3" hidden="1" customWidth="1"/>
    <col min="12296" max="12540" width="0" style="3" hidden="1"/>
    <col min="12541" max="12542" width="9.14285714285714" style="3" hidden="1" customWidth="1"/>
    <col min="12543" max="12543" width="26" style="3" hidden="1" customWidth="1"/>
    <col min="12544" max="12544" width="57.2857142857143" style="3" hidden="1" customWidth="1"/>
    <col min="12545" max="12545" width="47.7142857142857" style="3" hidden="1" customWidth="1"/>
    <col min="12546" max="12546" width="50.2857142857143" style="3" hidden="1" customWidth="1"/>
    <col min="12547" max="12547" width="22" style="3" hidden="1" customWidth="1"/>
    <col min="12548" max="12548" width="13" style="3" hidden="1" customWidth="1"/>
    <col min="12549" max="12549" width="11.7142857142857" style="3" hidden="1" customWidth="1"/>
    <col min="12550" max="12550" width="9.14285714285714" style="3" hidden="1" customWidth="1"/>
    <col min="12551" max="12551" width="10.8571428571429" style="3" hidden="1" customWidth="1"/>
    <col min="12552" max="12796" width="0" style="3" hidden="1"/>
    <col min="12797" max="12798" width="9.14285714285714" style="3" hidden="1" customWidth="1"/>
    <col min="12799" max="12799" width="26" style="3" hidden="1" customWidth="1"/>
    <col min="12800" max="12800" width="57.2857142857143" style="3" hidden="1" customWidth="1"/>
    <col min="12801" max="12801" width="47.7142857142857" style="3" hidden="1" customWidth="1"/>
    <col min="12802" max="12802" width="50.2857142857143" style="3" hidden="1" customWidth="1"/>
    <col min="12803" max="12803" width="22" style="3" hidden="1" customWidth="1"/>
    <col min="12804" max="12804" width="13" style="3" hidden="1" customWidth="1"/>
    <col min="12805" max="12805" width="11.7142857142857" style="3" hidden="1" customWidth="1"/>
    <col min="12806" max="12806" width="9.14285714285714" style="3" hidden="1" customWidth="1"/>
    <col min="12807" max="12807" width="10.8571428571429" style="3" hidden="1" customWidth="1"/>
    <col min="12808" max="13052" width="0" style="3" hidden="1"/>
    <col min="13053" max="13054" width="9.14285714285714" style="3" hidden="1" customWidth="1"/>
    <col min="13055" max="13055" width="26" style="3" hidden="1" customWidth="1"/>
    <col min="13056" max="13056" width="57.2857142857143" style="3" hidden="1" customWidth="1"/>
    <col min="13057" max="13057" width="47.7142857142857" style="3" hidden="1" customWidth="1"/>
    <col min="13058" max="13058" width="50.2857142857143" style="3" hidden="1" customWidth="1"/>
    <col min="13059" max="13059" width="22" style="3" hidden="1" customWidth="1"/>
    <col min="13060" max="13060" width="13" style="3" hidden="1" customWidth="1"/>
    <col min="13061" max="13061" width="11.7142857142857" style="3" hidden="1" customWidth="1"/>
    <col min="13062" max="13062" width="9.14285714285714" style="3" hidden="1" customWidth="1"/>
    <col min="13063" max="13063" width="10.8571428571429" style="3" hidden="1" customWidth="1"/>
    <col min="13064" max="13308" width="0" style="3" hidden="1"/>
    <col min="13309" max="13310" width="9.14285714285714" style="3" hidden="1" customWidth="1"/>
    <col min="13311" max="13311" width="26" style="3" hidden="1" customWidth="1"/>
    <col min="13312" max="13312" width="57.2857142857143" style="3" hidden="1" customWidth="1"/>
    <col min="13313" max="13313" width="47.7142857142857" style="3" hidden="1" customWidth="1"/>
    <col min="13314" max="13314" width="50.2857142857143" style="3" hidden="1" customWidth="1"/>
    <col min="13315" max="13315" width="22" style="3" hidden="1" customWidth="1"/>
    <col min="13316" max="13316" width="13" style="3" hidden="1" customWidth="1"/>
    <col min="13317" max="13317" width="11.7142857142857" style="3" hidden="1" customWidth="1"/>
    <col min="13318" max="13318" width="9.14285714285714" style="3" hidden="1" customWidth="1"/>
    <col min="13319" max="13319" width="10.8571428571429" style="3" hidden="1" customWidth="1"/>
    <col min="13320" max="13564" width="0" style="3" hidden="1"/>
    <col min="13565" max="13566" width="9.14285714285714" style="3" hidden="1" customWidth="1"/>
    <col min="13567" max="13567" width="26" style="3" hidden="1" customWidth="1"/>
    <col min="13568" max="13568" width="57.2857142857143" style="3" hidden="1" customWidth="1"/>
    <col min="13569" max="13569" width="47.7142857142857" style="3" hidden="1" customWidth="1"/>
    <col min="13570" max="13570" width="50.2857142857143" style="3" hidden="1" customWidth="1"/>
    <col min="13571" max="13571" width="22" style="3" hidden="1" customWidth="1"/>
    <col min="13572" max="13572" width="13" style="3" hidden="1" customWidth="1"/>
    <col min="13573" max="13573" width="11.7142857142857" style="3" hidden="1" customWidth="1"/>
    <col min="13574" max="13574" width="9.14285714285714" style="3" hidden="1" customWidth="1"/>
    <col min="13575" max="13575" width="10.8571428571429" style="3" hidden="1" customWidth="1"/>
    <col min="13576" max="13820" width="0" style="3" hidden="1"/>
    <col min="13821" max="13822" width="9.14285714285714" style="3" hidden="1" customWidth="1"/>
    <col min="13823" max="13823" width="26" style="3" hidden="1" customWidth="1"/>
    <col min="13824" max="13824" width="57.2857142857143" style="3" hidden="1" customWidth="1"/>
    <col min="13825" max="13825" width="47.7142857142857" style="3" hidden="1" customWidth="1"/>
    <col min="13826" max="13826" width="50.2857142857143" style="3" hidden="1" customWidth="1"/>
    <col min="13827" max="13827" width="22" style="3" hidden="1" customWidth="1"/>
    <col min="13828" max="13828" width="13" style="3" hidden="1" customWidth="1"/>
    <col min="13829" max="13829" width="11.7142857142857" style="3" hidden="1" customWidth="1"/>
    <col min="13830" max="13830" width="9.14285714285714" style="3" hidden="1" customWidth="1"/>
    <col min="13831" max="13831" width="10.8571428571429" style="3" hidden="1" customWidth="1"/>
    <col min="13832" max="14076" width="0" style="3" hidden="1"/>
    <col min="14077" max="14078" width="9.14285714285714" style="3" hidden="1" customWidth="1"/>
    <col min="14079" max="14079" width="26" style="3" hidden="1" customWidth="1"/>
    <col min="14080" max="14080" width="57.2857142857143" style="3" hidden="1" customWidth="1"/>
    <col min="14081" max="14081" width="47.7142857142857" style="3" hidden="1" customWidth="1"/>
    <col min="14082" max="14082" width="50.2857142857143" style="3" hidden="1" customWidth="1"/>
    <col min="14083" max="14083" width="22" style="3" hidden="1" customWidth="1"/>
    <col min="14084" max="14084" width="13" style="3" hidden="1" customWidth="1"/>
    <col min="14085" max="14085" width="11.7142857142857" style="3" hidden="1" customWidth="1"/>
    <col min="14086" max="14086" width="9.14285714285714" style="3" hidden="1" customWidth="1"/>
    <col min="14087" max="14087" width="10.8571428571429" style="3" hidden="1" customWidth="1"/>
    <col min="14088" max="14332" width="0" style="3" hidden="1"/>
    <col min="14333" max="14334" width="9.14285714285714" style="3" hidden="1" customWidth="1"/>
    <col min="14335" max="14335" width="26" style="3" hidden="1" customWidth="1"/>
    <col min="14336" max="14336" width="57.2857142857143" style="3" hidden="1" customWidth="1"/>
    <col min="14337" max="14337" width="47.7142857142857" style="3" hidden="1" customWidth="1"/>
    <col min="14338" max="14338" width="50.2857142857143" style="3" hidden="1" customWidth="1"/>
    <col min="14339" max="14339" width="22" style="3" hidden="1" customWidth="1"/>
    <col min="14340" max="14340" width="13" style="3" hidden="1" customWidth="1"/>
    <col min="14341" max="14341" width="11.7142857142857" style="3" hidden="1" customWidth="1"/>
    <col min="14342" max="14342" width="9.14285714285714" style="3" hidden="1" customWidth="1"/>
    <col min="14343" max="14343" width="10.8571428571429" style="3" hidden="1" customWidth="1"/>
    <col min="14344" max="14588" width="0" style="3" hidden="1"/>
    <col min="14589" max="14590" width="9.14285714285714" style="3" hidden="1" customWidth="1"/>
    <col min="14591" max="14591" width="26" style="3" hidden="1" customWidth="1"/>
    <col min="14592" max="14592" width="57.2857142857143" style="3" hidden="1" customWidth="1"/>
    <col min="14593" max="14593" width="47.7142857142857" style="3" hidden="1" customWidth="1"/>
    <col min="14594" max="14594" width="50.2857142857143" style="3" hidden="1" customWidth="1"/>
    <col min="14595" max="14595" width="22" style="3" hidden="1" customWidth="1"/>
    <col min="14596" max="14596" width="13" style="3" hidden="1" customWidth="1"/>
    <col min="14597" max="14597" width="11.7142857142857" style="3" hidden="1" customWidth="1"/>
    <col min="14598" max="14598" width="9.14285714285714" style="3" hidden="1" customWidth="1"/>
    <col min="14599" max="14599" width="10.8571428571429" style="3" hidden="1" customWidth="1"/>
    <col min="14600" max="14844" width="0" style="3" hidden="1"/>
    <col min="14845" max="14846" width="9.14285714285714" style="3" hidden="1" customWidth="1"/>
    <col min="14847" max="14847" width="26" style="3" hidden="1" customWidth="1"/>
    <col min="14848" max="14848" width="57.2857142857143" style="3" hidden="1" customWidth="1"/>
    <col min="14849" max="14849" width="47.7142857142857" style="3" hidden="1" customWidth="1"/>
    <col min="14850" max="14850" width="50.2857142857143" style="3" hidden="1" customWidth="1"/>
    <col min="14851" max="14851" width="22" style="3" hidden="1" customWidth="1"/>
    <col min="14852" max="14852" width="13" style="3" hidden="1" customWidth="1"/>
    <col min="14853" max="14853" width="11.7142857142857" style="3" hidden="1" customWidth="1"/>
    <col min="14854" max="14854" width="9.14285714285714" style="3" hidden="1" customWidth="1"/>
    <col min="14855" max="14855" width="10.8571428571429" style="3" hidden="1" customWidth="1"/>
    <col min="14856" max="15100" width="0" style="3" hidden="1"/>
    <col min="15101" max="15102" width="9.14285714285714" style="3" hidden="1" customWidth="1"/>
    <col min="15103" max="15103" width="26" style="3" hidden="1" customWidth="1"/>
    <col min="15104" max="15104" width="57.2857142857143" style="3" hidden="1" customWidth="1"/>
    <col min="15105" max="15105" width="47.7142857142857" style="3" hidden="1" customWidth="1"/>
    <col min="15106" max="15106" width="50.2857142857143" style="3" hidden="1" customWidth="1"/>
    <col min="15107" max="15107" width="22" style="3" hidden="1" customWidth="1"/>
    <col min="15108" max="15108" width="13" style="3" hidden="1" customWidth="1"/>
    <col min="15109" max="15109" width="11.7142857142857" style="3" hidden="1" customWidth="1"/>
    <col min="15110" max="15110" width="9.14285714285714" style="3" hidden="1" customWidth="1"/>
    <col min="15111" max="15111" width="10.8571428571429" style="3" hidden="1" customWidth="1"/>
    <col min="15112" max="15356" width="0" style="3" hidden="1"/>
    <col min="15357" max="15358" width="9.14285714285714" style="3" hidden="1" customWidth="1"/>
    <col min="15359" max="15359" width="26" style="3" hidden="1" customWidth="1"/>
    <col min="15360" max="15360" width="57.2857142857143" style="3" hidden="1" customWidth="1"/>
    <col min="15361" max="15361" width="47.7142857142857" style="3" hidden="1" customWidth="1"/>
    <col min="15362" max="15362" width="50.2857142857143" style="3" hidden="1" customWidth="1"/>
    <col min="15363" max="15363" width="22" style="3" hidden="1" customWidth="1"/>
    <col min="15364" max="15364" width="13" style="3" hidden="1" customWidth="1"/>
    <col min="15365" max="15365" width="11.7142857142857" style="3" hidden="1" customWidth="1"/>
    <col min="15366" max="15366" width="9.14285714285714" style="3" hidden="1" customWidth="1"/>
    <col min="15367" max="15367" width="10.8571428571429" style="3" hidden="1" customWidth="1"/>
    <col min="15368" max="15612" width="0" style="3" hidden="1"/>
    <col min="15613" max="15614" width="9.14285714285714" style="3" hidden="1" customWidth="1"/>
    <col min="15615" max="15615" width="26" style="3" hidden="1" customWidth="1"/>
    <col min="15616" max="15616" width="57.2857142857143" style="3" hidden="1" customWidth="1"/>
    <col min="15617" max="15617" width="47.7142857142857" style="3" hidden="1" customWidth="1"/>
    <col min="15618" max="15618" width="50.2857142857143" style="3" hidden="1" customWidth="1"/>
    <col min="15619" max="15619" width="22" style="3" hidden="1" customWidth="1"/>
    <col min="15620" max="15620" width="13" style="3" hidden="1" customWidth="1"/>
    <col min="15621" max="15621" width="11.7142857142857" style="3" hidden="1" customWidth="1"/>
    <col min="15622" max="15622" width="9.14285714285714" style="3" hidden="1" customWidth="1"/>
    <col min="15623" max="15623" width="10.8571428571429" style="3" hidden="1" customWidth="1"/>
    <col min="15624" max="15868" width="0" style="3" hidden="1"/>
    <col min="15869" max="15870" width="9.14285714285714" style="3" hidden="1" customWidth="1"/>
    <col min="15871" max="15871" width="26" style="3" hidden="1" customWidth="1"/>
    <col min="15872" max="15872" width="57.2857142857143" style="3" hidden="1" customWidth="1"/>
    <col min="15873" max="15873" width="47.7142857142857" style="3" hidden="1" customWidth="1"/>
    <col min="15874" max="15874" width="50.2857142857143" style="3" hidden="1" customWidth="1"/>
    <col min="15875" max="15875" width="22" style="3" hidden="1" customWidth="1"/>
    <col min="15876" max="15876" width="13" style="3" hidden="1" customWidth="1"/>
    <col min="15877" max="15877" width="11.7142857142857" style="3" hidden="1" customWidth="1"/>
    <col min="15878" max="15878" width="9.14285714285714" style="3" hidden="1" customWidth="1"/>
    <col min="15879" max="15879" width="10.8571428571429" style="3" hidden="1" customWidth="1"/>
    <col min="15880" max="16124" width="0" style="3" hidden="1"/>
    <col min="16125" max="16126" width="9.14285714285714" style="3" hidden="1" customWidth="1"/>
    <col min="16127" max="16127" width="26" style="3" hidden="1" customWidth="1"/>
    <col min="16128" max="16128" width="57.2857142857143" style="3" hidden="1" customWidth="1"/>
    <col min="16129" max="16129" width="47.7142857142857" style="3" hidden="1" customWidth="1"/>
    <col min="16130" max="16130" width="50.2857142857143" style="3" hidden="1" customWidth="1"/>
    <col min="16131" max="16131" width="22" style="3" hidden="1" customWidth="1"/>
    <col min="16132" max="16132" width="13" style="3" hidden="1" customWidth="1"/>
    <col min="16133" max="16133" width="11.7142857142857" style="3" hidden="1" customWidth="1"/>
    <col min="16134" max="16134" width="9.14285714285714" style="3" hidden="1" customWidth="1"/>
    <col min="16135" max="16135" width="10.8571428571429" style="3" hidden="1" customWidth="1"/>
    <col min="16136" max="16384" width="0" style="3" hidden="1"/>
  </cols>
  <sheetData>
    <row r="1" customHeight="1" spans="1:10">
      <c r="A1" s="2"/>
      <c r="B1" s="2"/>
      <c r="C1" s="2"/>
      <c r="D1" s="2"/>
      <c r="E1" s="2"/>
      <c r="F1" s="2"/>
      <c r="G1" s="2"/>
      <c r="H1" s="2"/>
      <c r="I1" s="2"/>
      <c r="J1" s="2"/>
    </row>
    <row r="2" customHeight="1" spans="1:10">
      <c r="A2" s="2"/>
      <c r="B2" s="2"/>
      <c r="C2" s="2"/>
      <c r="D2" s="2"/>
      <c r="E2" s="2"/>
      <c r="F2" s="2"/>
      <c r="G2" s="2"/>
      <c r="H2" s="2"/>
      <c r="I2" s="2"/>
      <c r="J2" s="2"/>
    </row>
    <row r="3" customHeight="1" spans="1:10">
      <c r="A3" s="2"/>
      <c r="B3" s="2"/>
      <c r="C3" s="2"/>
      <c r="D3" s="2"/>
      <c r="E3" s="2"/>
      <c r="F3" s="2"/>
      <c r="G3" s="2"/>
      <c r="H3" s="2"/>
      <c r="I3" s="2"/>
      <c r="J3" s="2"/>
    </row>
    <row r="4" customHeight="1" spans="1:10">
      <c r="A4" s="2"/>
      <c r="B4" s="2"/>
      <c r="C4" s="2"/>
      <c r="D4" s="2"/>
      <c r="E4" s="2"/>
      <c r="F4" s="2"/>
      <c r="G4" s="2"/>
      <c r="H4" s="2"/>
      <c r="I4" s="2"/>
      <c r="J4" s="48"/>
    </row>
    <row r="5" customHeight="1" spans="1:10">
      <c r="A5" s="2"/>
      <c r="B5" s="2"/>
      <c r="C5" s="2"/>
      <c r="D5" s="2"/>
      <c r="E5" s="2"/>
      <c r="F5" s="2"/>
      <c r="G5" s="2"/>
      <c r="H5" s="2"/>
      <c r="I5" s="2"/>
      <c r="J5" s="48"/>
    </row>
    <row r="6" customHeight="1" spans="1:10">
      <c r="A6"/>
      <c r="B6"/>
      <c r="C6"/>
      <c r="D6"/>
      <c r="E6"/>
      <c r="F6"/>
      <c r="G6"/>
      <c r="H6"/>
      <c r="I6"/>
      <c r="J6" s="127"/>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6" customHeight="1" spans="2:2">
      <c r="B16" s="134" t="s">
        <v>549</v>
      </c>
    </row>
    <row r="17" customHeight="1" spans="2:7">
      <c r="B17" s="311" t="s">
        <v>550</v>
      </c>
      <c r="C17" s="312" t="s">
        <v>551</v>
      </c>
      <c r="D17" s="313" t="s">
        <v>552</v>
      </c>
      <c r="E17" s="312" t="s">
        <v>553</v>
      </c>
      <c r="F17" s="312" t="s">
        <v>554</v>
      </c>
      <c r="G17" s="314" t="s">
        <v>1</v>
      </c>
    </row>
    <row r="18" customHeight="1" spans="2:7">
      <c r="B18" s="241" t="s">
        <v>200</v>
      </c>
      <c r="C18" s="44" t="s">
        <v>275</v>
      </c>
      <c r="D18" s="45" t="s">
        <v>126</v>
      </c>
      <c r="E18" s="44" t="s">
        <v>555</v>
      </c>
      <c r="F18" s="45" t="s">
        <v>556</v>
      </c>
      <c r="G18" s="242">
        <v>1</v>
      </c>
    </row>
    <row r="19" customHeight="1" spans="2:7">
      <c r="B19" s="241" t="s">
        <v>200</v>
      </c>
      <c r="C19" s="44" t="s">
        <v>274</v>
      </c>
      <c r="D19" s="45" t="s">
        <v>151</v>
      </c>
      <c r="E19" s="44" t="s">
        <v>557</v>
      </c>
      <c r="F19" s="45" t="s">
        <v>556</v>
      </c>
      <c r="G19" s="242">
        <v>1</v>
      </c>
    </row>
    <row r="20" customHeight="1" spans="2:7">
      <c r="B20" s="241" t="s">
        <v>200</v>
      </c>
      <c r="C20" s="44" t="s">
        <v>273</v>
      </c>
      <c r="D20" s="45" t="s">
        <v>126</v>
      </c>
      <c r="E20" s="44" t="s">
        <v>558</v>
      </c>
      <c r="F20" s="45" t="s">
        <v>556</v>
      </c>
      <c r="G20" s="242">
        <v>1</v>
      </c>
    </row>
    <row r="21" customHeight="1" spans="2:7">
      <c r="B21" s="241" t="s">
        <v>200</v>
      </c>
      <c r="C21" s="44" t="s">
        <v>272</v>
      </c>
      <c r="D21" s="45" t="s">
        <v>151</v>
      </c>
      <c r="E21" s="44" t="s">
        <v>559</v>
      </c>
      <c r="F21" s="45" t="s">
        <v>556</v>
      </c>
      <c r="G21" s="242">
        <v>1</v>
      </c>
    </row>
    <row r="22" customHeight="1" spans="2:7">
      <c r="B22" s="241" t="s">
        <v>200</v>
      </c>
      <c r="C22" s="44" t="s">
        <v>271</v>
      </c>
      <c r="D22" s="45" t="s">
        <v>123</v>
      </c>
      <c r="E22" s="44" t="s">
        <v>560</v>
      </c>
      <c r="F22" s="45" t="s">
        <v>556</v>
      </c>
      <c r="G22" s="242">
        <v>1</v>
      </c>
    </row>
    <row r="23" customHeight="1" spans="2:7">
      <c r="B23" s="241" t="s">
        <v>200</v>
      </c>
      <c r="C23" s="44" t="s">
        <v>271</v>
      </c>
      <c r="D23" s="45" t="s">
        <v>151</v>
      </c>
      <c r="E23" s="44" t="s">
        <v>561</v>
      </c>
      <c r="F23" s="45" t="s">
        <v>556</v>
      </c>
      <c r="G23" s="242">
        <v>1</v>
      </c>
    </row>
    <row r="24" customHeight="1" spans="2:7">
      <c r="B24" s="241" t="s">
        <v>200</v>
      </c>
      <c r="C24" s="44" t="s">
        <v>271</v>
      </c>
      <c r="D24" s="45" t="s">
        <v>154</v>
      </c>
      <c r="E24" s="44" t="s">
        <v>562</v>
      </c>
      <c r="F24" s="45" t="s">
        <v>556</v>
      </c>
      <c r="G24" s="242">
        <v>1</v>
      </c>
    </row>
    <row r="25" customHeight="1" spans="2:7">
      <c r="B25" s="241" t="s">
        <v>200</v>
      </c>
      <c r="C25" s="44" t="s">
        <v>270</v>
      </c>
      <c r="D25" s="45" t="s">
        <v>126</v>
      </c>
      <c r="E25" s="44" t="s">
        <v>563</v>
      </c>
      <c r="F25" s="45" t="s">
        <v>556</v>
      </c>
      <c r="G25" s="242">
        <v>1</v>
      </c>
    </row>
    <row r="26" customHeight="1" spans="2:7">
      <c r="B26" s="241" t="s">
        <v>200</v>
      </c>
      <c r="C26" s="44" t="s">
        <v>270</v>
      </c>
      <c r="D26" s="45" t="s">
        <v>151</v>
      </c>
      <c r="E26" s="44" t="s">
        <v>564</v>
      </c>
      <c r="F26" s="45" t="s">
        <v>556</v>
      </c>
      <c r="G26" s="242">
        <v>1</v>
      </c>
    </row>
    <row r="27" customHeight="1" spans="2:7">
      <c r="B27" s="241" t="s">
        <v>200</v>
      </c>
      <c r="C27" s="44" t="s">
        <v>270</v>
      </c>
      <c r="D27" s="45" t="s">
        <v>151</v>
      </c>
      <c r="E27" s="44" t="s">
        <v>565</v>
      </c>
      <c r="F27" s="45" t="s">
        <v>556</v>
      </c>
      <c r="G27" s="242">
        <v>1</v>
      </c>
    </row>
    <row r="28" customHeight="1" spans="2:7">
      <c r="B28" s="241" t="s">
        <v>200</v>
      </c>
      <c r="C28" s="44" t="s">
        <v>270</v>
      </c>
      <c r="D28" s="45" t="s">
        <v>151</v>
      </c>
      <c r="E28" s="44" t="s">
        <v>566</v>
      </c>
      <c r="F28" s="45" t="s">
        <v>556</v>
      </c>
      <c r="G28" s="242">
        <v>1</v>
      </c>
    </row>
    <row r="29" customHeight="1" spans="2:7">
      <c r="B29" s="243" t="s">
        <v>276</v>
      </c>
      <c r="C29" s="244"/>
      <c r="D29" s="244"/>
      <c r="E29" s="244"/>
      <c r="F29" s="244"/>
      <c r="G29" s="245">
        <v>11</v>
      </c>
    </row>
    <row r="30" customHeight="1" spans="2:7">
      <c r="B30" s="241" t="s">
        <v>201</v>
      </c>
      <c r="C30" s="44" t="s">
        <v>281</v>
      </c>
      <c r="D30" s="45" t="s">
        <v>149</v>
      </c>
      <c r="E30" s="44" t="s">
        <v>567</v>
      </c>
      <c r="F30" s="45" t="s">
        <v>556</v>
      </c>
      <c r="G30" s="242">
        <v>1</v>
      </c>
    </row>
    <row r="31" customHeight="1" spans="2:7">
      <c r="B31" s="241" t="s">
        <v>201</v>
      </c>
      <c r="C31" s="44" t="s">
        <v>281</v>
      </c>
      <c r="D31" s="45" t="s">
        <v>151</v>
      </c>
      <c r="E31" s="44" t="s">
        <v>568</v>
      </c>
      <c r="F31" s="45" t="s">
        <v>556</v>
      </c>
      <c r="G31" s="242">
        <v>1</v>
      </c>
    </row>
    <row r="32" customHeight="1" spans="2:7">
      <c r="B32" s="241" t="s">
        <v>201</v>
      </c>
      <c r="C32" s="44" t="s">
        <v>280</v>
      </c>
      <c r="D32" s="45" t="s">
        <v>126</v>
      </c>
      <c r="E32" s="44" t="s">
        <v>569</v>
      </c>
      <c r="F32" s="45" t="s">
        <v>556</v>
      </c>
      <c r="G32" s="242">
        <v>1</v>
      </c>
    </row>
    <row r="33" customHeight="1" spans="2:7">
      <c r="B33" s="241" t="s">
        <v>201</v>
      </c>
      <c r="C33" s="44" t="s">
        <v>279</v>
      </c>
      <c r="D33" s="45" t="s">
        <v>126</v>
      </c>
      <c r="E33" s="44" t="s">
        <v>570</v>
      </c>
      <c r="F33" s="45" t="s">
        <v>556</v>
      </c>
      <c r="G33" s="242">
        <v>1</v>
      </c>
    </row>
    <row r="34" customHeight="1" spans="2:7">
      <c r="B34" s="241" t="s">
        <v>201</v>
      </c>
      <c r="C34" s="44" t="s">
        <v>278</v>
      </c>
      <c r="D34" s="45" t="s">
        <v>123</v>
      </c>
      <c r="E34" s="44" t="s">
        <v>571</v>
      </c>
      <c r="F34" s="45" t="s">
        <v>556</v>
      </c>
      <c r="G34" s="242">
        <v>1</v>
      </c>
    </row>
    <row r="35" customHeight="1" spans="2:7">
      <c r="B35" s="241" t="s">
        <v>201</v>
      </c>
      <c r="C35" s="44" t="s">
        <v>277</v>
      </c>
      <c r="D35" s="45" t="s">
        <v>126</v>
      </c>
      <c r="E35" s="44" t="s">
        <v>572</v>
      </c>
      <c r="F35" s="45" t="s">
        <v>556</v>
      </c>
      <c r="G35" s="242">
        <v>1</v>
      </c>
    </row>
    <row r="36" customHeight="1" spans="2:7">
      <c r="B36" s="241" t="s">
        <v>201</v>
      </c>
      <c r="C36" s="44" t="s">
        <v>277</v>
      </c>
      <c r="D36" s="45" t="s">
        <v>126</v>
      </c>
      <c r="E36" s="44" t="s">
        <v>573</v>
      </c>
      <c r="F36" s="45" t="s">
        <v>556</v>
      </c>
      <c r="G36" s="242">
        <v>1</v>
      </c>
    </row>
    <row r="37" customHeight="1" spans="2:7">
      <c r="B37" s="241" t="s">
        <v>201</v>
      </c>
      <c r="C37" s="44" t="s">
        <v>277</v>
      </c>
      <c r="D37" s="45" t="s">
        <v>126</v>
      </c>
      <c r="E37" s="44" t="s">
        <v>574</v>
      </c>
      <c r="F37" s="45" t="s">
        <v>556</v>
      </c>
      <c r="G37" s="242">
        <v>1</v>
      </c>
    </row>
    <row r="38" customHeight="1" spans="2:7">
      <c r="B38" s="241" t="s">
        <v>201</v>
      </c>
      <c r="C38" s="44" t="s">
        <v>277</v>
      </c>
      <c r="D38" s="45" t="s">
        <v>126</v>
      </c>
      <c r="E38" s="44" t="s">
        <v>575</v>
      </c>
      <c r="F38" s="45" t="s">
        <v>556</v>
      </c>
      <c r="G38" s="242">
        <v>1</v>
      </c>
    </row>
    <row r="39" customHeight="1" spans="2:7">
      <c r="B39" s="241" t="s">
        <v>201</v>
      </c>
      <c r="C39" s="44" t="s">
        <v>277</v>
      </c>
      <c r="D39" s="45" t="s">
        <v>126</v>
      </c>
      <c r="E39" s="44" t="s">
        <v>576</v>
      </c>
      <c r="F39" s="45" t="s">
        <v>556</v>
      </c>
      <c r="G39" s="242">
        <v>1</v>
      </c>
    </row>
    <row r="40" customHeight="1" spans="2:7">
      <c r="B40" s="243" t="s">
        <v>282</v>
      </c>
      <c r="C40" s="244"/>
      <c r="D40" s="244"/>
      <c r="E40" s="244"/>
      <c r="F40" s="244"/>
      <c r="G40" s="245">
        <v>10</v>
      </c>
    </row>
    <row r="41" customHeight="1" spans="2:7">
      <c r="B41" s="241" t="s">
        <v>202</v>
      </c>
      <c r="C41" s="44" t="s">
        <v>289</v>
      </c>
      <c r="D41" s="45" t="s">
        <v>126</v>
      </c>
      <c r="E41" s="44" t="s">
        <v>577</v>
      </c>
      <c r="F41" s="45" t="s">
        <v>556</v>
      </c>
      <c r="G41" s="242">
        <v>1</v>
      </c>
    </row>
    <row r="42" customHeight="1" spans="2:7">
      <c r="B42" s="241" t="s">
        <v>202</v>
      </c>
      <c r="C42" s="44" t="s">
        <v>288</v>
      </c>
      <c r="D42" s="45" t="s">
        <v>151</v>
      </c>
      <c r="E42" s="44" t="s">
        <v>578</v>
      </c>
      <c r="F42" s="45" t="s">
        <v>556</v>
      </c>
      <c r="G42" s="242">
        <v>1</v>
      </c>
    </row>
    <row r="43" customHeight="1" spans="2:7">
      <c r="B43" s="241" t="s">
        <v>202</v>
      </c>
      <c r="C43" s="44" t="s">
        <v>288</v>
      </c>
      <c r="D43" s="45" t="s">
        <v>151</v>
      </c>
      <c r="E43" s="44" t="s">
        <v>579</v>
      </c>
      <c r="F43" s="45" t="s">
        <v>556</v>
      </c>
      <c r="G43" s="242">
        <v>1</v>
      </c>
    </row>
    <row r="44" customHeight="1" spans="2:7">
      <c r="B44" s="241" t="s">
        <v>202</v>
      </c>
      <c r="C44" s="44" t="s">
        <v>288</v>
      </c>
      <c r="D44" s="45" t="s">
        <v>151</v>
      </c>
      <c r="E44" s="44" t="s">
        <v>580</v>
      </c>
      <c r="F44" s="45" t="s">
        <v>556</v>
      </c>
      <c r="G44" s="242">
        <v>1</v>
      </c>
    </row>
    <row r="45" customHeight="1" spans="2:7">
      <c r="B45" s="241" t="s">
        <v>202</v>
      </c>
      <c r="C45" s="44" t="s">
        <v>288</v>
      </c>
      <c r="D45" s="45" t="s">
        <v>151</v>
      </c>
      <c r="E45" s="44" t="s">
        <v>581</v>
      </c>
      <c r="F45" s="45" t="s">
        <v>556</v>
      </c>
      <c r="G45" s="242">
        <v>1</v>
      </c>
    </row>
    <row r="46" customHeight="1" spans="2:7">
      <c r="B46" s="241" t="s">
        <v>202</v>
      </c>
      <c r="C46" s="44" t="s">
        <v>288</v>
      </c>
      <c r="D46" s="45" t="s">
        <v>151</v>
      </c>
      <c r="E46" s="44" t="s">
        <v>582</v>
      </c>
      <c r="F46" s="45" t="s">
        <v>556</v>
      </c>
      <c r="G46" s="242">
        <v>1</v>
      </c>
    </row>
    <row r="47" customHeight="1" spans="2:7">
      <c r="B47" s="241" t="s">
        <v>202</v>
      </c>
      <c r="C47" s="44" t="s">
        <v>288</v>
      </c>
      <c r="D47" s="45" t="s">
        <v>151</v>
      </c>
      <c r="E47" s="44" t="s">
        <v>583</v>
      </c>
      <c r="F47" s="45" t="s">
        <v>556</v>
      </c>
      <c r="G47" s="242">
        <v>1</v>
      </c>
    </row>
    <row r="48" customHeight="1" spans="2:7">
      <c r="B48" s="241" t="s">
        <v>202</v>
      </c>
      <c r="C48" s="44" t="s">
        <v>288</v>
      </c>
      <c r="D48" s="45" t="s">
        <v>151</v>
      </c>
      <c r="E48" s="44" t="s">
        <v>584</v>
      </c>
      <c r="F48" s="45" t="s">
        <v>556</v>
      </c>
      <c r="G48" s="242">
        <v>1</v>
      </c>
    </row>
    <row r="49" customHeight="1" spans="2:7">
      <c r="B49" s="241" t="s">
        <v>202</v>
      </c>
      <c r="C49" s="44" t="s">
        <v>288</v>
      </c>
      <c r="D49" s="45" t="s">
        <v>151</v>
      </c>
      <c r="E49" s="44" t="s">
        <v>585</v>
      </c>
      <c r="F49" s="45" t="s">
        <v>556</v>
      </c>
      <c r="G49" s="242">
        <v>1</v>
      </c>
    </row>
    <row r="50" customHeight="1" spans="2:7">
      <c r="B50" s="241" t="s">
        <v>202</v>
      </c>
      <c r="C50" s="44" t="s">
        <v>288</v>
      </c>
      <c r="D50" s="45" t="s">
        <v>151</v>
      </c>
      <c r="E50" s="44" t="s">
        <v>586</v>
      </c>
      <c r="F50" s="45" t="s">
        <v>556</v>
      </c>
      <c r="G50" s="242">
        <v>1</v>
      </c>
    </row>
    <row r="51" customHeight="1" spans="2:7">
      <c r="B51" s="241" t="s">
        <v>202</v>
      </c>
      <c r="C51" s="44" t="s">
        <v>288</v>
      </c>
      <c r="D51" s="45" t="s">
        <v>151</v>
      </c>
      <c r="E51" s="44" t="s">
        <v>587</v>
      </c>
      <c r="F51" s="45" t="s">
        <v>556</v>
      </c>
      <c r="G51" s="242">
        <v>1</v>
      </c>
    </row>
    <row r="52" customHeight="1" spans="2:7">
      <c r="B52" s="241" t="s">
        <v>202</v>
      </c>
      <c r="C52" s="44" t="s">
        <v>288</v>
      </c>
      <c r="D52" s="45" t="s">
        <v>151</v>
      </c>
      <c r="E52" s="44" t="s">
        <v>588</v>
      </c>
      <c r="F52" s="45" t="s">
        <v>556</v>
      </c>
      <c r="G52" s="242">
        <v>1</v>
      </c>
    </row>
    <row r="53" customHeight="1" spans="2:7">
      <c r="B53" s="241" t="s">
        <v>202</v>
      </c>
      <c r="C53" s="44" t="s">
        <v>288</v>
      </c>
      <c r="D53" s="45" t="s">
        <v>151</v>
      </c>
      <c r="E53" s="44" t="s">
        <v>589</v>
      </c>
      <c r="F53" s="45" t="s">
        <v>556</v>
      </c>
      <c r="G53" s="242">
        <v>1</v>
      </c>
    </row>
    <row r="54" customHeight="1" spans="2:7">
      <c r="B54" s="241" t="s">
        <v>202</v>
      </c>
      <c r="C54" s="44" t="s">
        <v>288</v>
      </c>
      <c r="D54" s="45" t="s">
        <v>151</v>
      </c>
      <c r="E54" s="44" t="s">
        <v>590</v>
      </c>
      <c r="F54" s="45" t="s">
        <v>556</v>
      </c>
      <c r="G54" s="242">
        <v>1</v>
      </c>
    </row>
    <row r="55" customHeight="1" spans="2:7">
      <c r="B55" s="241" t="s">
        <v>202</v>
      </c>
      <c r="C55" s="44" t="s">
        <v>288</v>
      </c>
      <c r="D55" s="45" t="s">
        <v>151</v>
      </c>
      <c r="E55" s="44" t="s">
        <v>591</v>
      </c>
      <c r="F55" s="45" t="s">
        <v>556</v>
      </c>
      <c r="G55" s="242">
        <v>1</v>
      </c>
    </row>
    <row r="56" customHeight="1" spans="2:7">
      <c r="B56" s="241" t="s">
        <v>202</v>
      </c>
      <c r="C56" s="44" t="s">
        <v>288</v>
      </c>
      <c r="D56" s="45" t="s">
        <v>151</v>
      </c>
      <c r="E56" s="44" t="s">
        <v>592</v>
      </c>
      <c r="F56" s="45" t="s">
        <v>556</v>
      </c>
      <c r="G56" s="242">
        <v>1</v>
      </c>
    </row>
    <row r="57" customHeight="1" spans="2:7">
      <c r="B57" s="241" t="s">
        <v>202</v>
      </c>
      <c r="C57" s="44" t="s">
        <v>288</v>
      </c>
      <c r="D57" s="45" t="s">
        <v>151</v>
      </c>
      <c r="E57" s="44" t="s">
        <v>593</v>
      </c>
      <c r="F57" s="45" t="s">
        <v>556</v>
      </c>
      <c r="G57" s="242">
        <v>1</v>
      </c>
    </row>
    <row r="58" customHeight="1" spans="2:7">
      <c r="B58" s="241" t="s">
        <v>202</v>
      </c>
      <c r="C58" s="44" t="s">
        <v>288</v>
      </c>
      <c r="D58" s="45" t="s">
        <v>151</v>
      </c>
      <c r="E58" s="44" t="s">
        <v>594</v>
      </c>
      <c r="F58" s="45" t="s">
        <v>556</v>
      </c>
      <c r="G58" s="242">
        <v>1</v>
      </c>
    </row>
    <row r="59" customHeight="1" spans="2:7">
      <c r="B59" s="241" t="s">
        <v>202</v>
      </c>
      <c r="C59" s="44" t="s">
        <v>288</v>
      </c>
      <c r="D59" s="45" t="s">
        <v>182</v>
      </c>
      <c r="E59" s="44" t="s">
        <v>595</v>
      </c>
      <c r="F59" s="45" t="s">
        <v>556</v>
      </c>
      <c r="G59" s="242">
        <v>1</v>
      </c>
    </row>
    <row r="60" customHeight="1" spans="2:7">
      <c r="B60" s="241" t="s">
        <v>202</v>
      </c>
      <c r="C60" s="44" t="s">
        <v>287</v>
      </c>
      <c r="D60" s="45" t="s">
        <v>126</v>
      </c>
      <c r="E60" s="44" t="s">
        <v>596</v>
      </c>
      <c r="F60" s="45" t="s">
        <v>556</v>
      </c>
      <c r="G60" s="242">
        <v>1</v>
      </c>
    </row>
    <row r="61" customHeight="1" spans="2:7">
      <c r="B61" s="241" t="s">
        <v>202</v>
      </c>
      <c r="C61" s="44" t="s">
        <v>287</v>
      </c>
      <c r="D61" s="45" t="s">
        <v>126</v>
      </c>
      <c r="E61" s="44" t="s">
        <v>597</v>
      </c>
      <c r="F61" s="45" t="s">
        <v>556</v>
      </c>
      <c r="G61" s="242">
        <v>1</v>
      </c>
    </row>
    <row r="62" customHeight="1" spans="2:7">
      <c r="B62" s="241" t="s">
        <v>202</v>
      </c>
      <c r="C62" s="44" t="s">
        <v>286</v>
      </c>
      <c r="D62" s="45" t="s">
        <v>126</v>
      </c>
      <c r="E62" s="44" t="s">
        <v>598</v>
      </c>
      <c r="F62" s="45" t="s">
        <v>556</v>
      </c>
      <c r="G62" s="242">
        <v>1</v>
      </c>
    </row>
    <row r="63" customHeight="1" spans="2:7">
      <c r="B63" s="241" t="s">
        <v>202</v>
      </c>
      <c r="C63" s="44" t="s">
        <v>286</v>
      </c>
      <c r="D63" s="45" t="s">
        <v>126</v>
      </c>
      <c r="E63" s="44" t="s">
        <v>599</v>
      </c>
      <c r="F63" s="45" t="s">
        <v>556</v>
      </c>
      <c r="G63" s="242">
        <v>1</v>
      </c>
    </row>
    <row r="64" customHeight="1" spans="2:7">
      <c r="B64" s="241" t="s">
        <v>202</v>
      </c>
      <c r="C64" s="44" t="s">
        <v>285</v>
      </c>
      <c r="D64" s="45" t="s">
        <v>126</v>
      </c>
      <c r="E64" s="44" t="s">
        <v>600</v>
      </c>
      <c r="F64" s="45" t="s">
        <v>556</v>
      </c>
      <c r="G64" s="242">
        <v>1</v>
      </c>
    </row>
    <row r="65" customHeight="1" spans="2:7">
      <c r="B65" s="241" t="s">
        <v>202</v>
      </c>
      <c r="C65" s="44" t="s">
        <v>285</v>
      </c>
      <c r="D65" s="45" t="s">
        <v>126</v>
      </c>
      <c r="E65" s="44" t="s">
        <v>601</v>
      </c>
      <c r="F65" s="45" t="s">
        <v>556</v>
      </c>
      <c r="G65" s="242">
        <v>1</v>
      </c>
    </row>
    <row r="66" customHeight="1" spans="2:7">
      <c r="B66" s="241" t="s">
        <v>202</v>
      </c>
      <c r="C66" s="44" t="s">
        <v>284</v>
      </c>
      <c r="D66" s="45" t="s">
        <v>123</v>
      </c>
      <c r="E66" s="44" t="s">
        <v>602</v>
      </c>
      <c r="F66" s="45" t="s">
        <v>556</v>
      </c>
      <c r="G66" s="242">
        <v>1</v>
      </c>
    </row>
    <row r="67" customHeight="1" spans="2:7">
      <c r="B67" s="241" t="s">
        <v>202</v>
      </c>
      <c r="C67" s="44" t="s">
        <v>283</v>
      </c>
      <c r="D67" s="45" t="s">
        <v>126</v>
      </c>
      <c r="E67" s="44" t="s">
        <v>603</v>
      </c>
      <c r="F67" s="45" t="s">
        <v>556</v>
      </c>
      <c r="G67" s="242">
        <v>1</v>
      </c>
    </row>
    <row r="68" customHeight="1" spans="2:7">
      <c r="B68" s="241" t="s">
        <v>202</v>
      </c>
      <c r="C68" s="44" t="s">
        <v>283</v>
      </c>
      <c r="D68" s="45" t="s">
        <v>126</v>
      </c>
      <c r="E68" s="44" t="s">
        <v>604</v>
      </c>
      <c r="F68" s="45" t="s">
        <v>556</v>
      </c>
      <c r="G68" s="242">
        <v>1</v>
      </c>
    </row>
    <row r="69" customHeight="1" spans="2:7">
      <c r="B69" s="241" t="s">
        <v>202</v>
      </c>
      <c r="C69" s="44" t="s">
        <v>283</v>
      </c>
      <c r="D69" s="45" t="s">
        <v>126</v>
      </c>
      <c r="E69" s="44" t="s">
        <v>605</v>
      </c>
      <c r="F69" s="45" t="s">
        <v>556</v>
      </c>
      <c r="G69" s="242">
        <v>1</v>
      </c>
    </row>
    <row r="70" customHeight="1" spans="2:7">
      <c r="B70" s="241" t="s">
        <v>202</v>
      </c>
      <c r="C70" s="44" t="s">
        <v>283</v>
      </c>
      <c r="D70" s="45" t="s">
        <v>128</v>
      </c>
      <c r="E70" s="44" t="s">
        <v>606</v>
      </c>
      <c r="F70" s="45" t="s">
        <v>556</v>
      </c>
      <c r="G70" s="242">
        <v>1</v>
      </c>
    </row>
    <row r="71" customHeight="1" spans="2:7">
      <c r="B71" s="243" t="s">
        <v>290</v>
      </c>
      <c r="C71" s="244"/>
      <c r="D71" s="244"/>
      <c r="E71" s="244"/>
      <c r="F71" s="244"/>
      <c r="G71" s="245">
        <v>30</v>
      </c>
    </row>
    <row r="72" customHeight="1" spans="2:7">
      <c r="B72" s="241" t="s">
        <v>203</v>
      </c>
      <c r="C72" s="44" t="s">
        <v>296</v>
      </c>
      <c r="D72" s="45" t="s">
        <v>126</v>
      </c>
      <c r="E72" s="44" t="s">
        <v>607</v>
      </c>
      <c r="F72" s="45" t="s">
        <v>556</v>
      </c>
      <c r="G72" s="242">
        <v>1</v>
      </c>
    </row>
    <row r="73" customHeight="1" spans="2:7">
      <c r="B73" s="241" t="s">
        <v>203</v>
      </c>
      <c r="C73" s="44" t="s">
        <v>295</v>
      </c>
      <c r="D73" s="45" t="s">
        <v>126</v>
      </c>
      <c r="E73" s="44" t="s">
        <v>608</v>
      </c>
      <c r="F73" s="45" t="s">
        <v>556</v>
      </c>
      <c r="G73" s="242">
        <v>1</v>
      </c>
    </row>
    <row r="74" customHeight="1" spans="2:7">
      <c r="B74" s="241" t="s">
        <v>203</v>
      </c>
      <c r="C74" s="44" t="s">
        <v>295</v>
      </c>
      <c r="D74" s="45" t="s">
        <v>126</v>
      </c>
      <c r="E74" s="44" t="s">
        <v>609</v>
      </c>
      <c r="F74" s="45" t="s">
        <v>556</v>
      </c>
      <c r="G74" s="242">
        <v>1</v>
      </c>
    </row>
    <row r="75" customHeight="1" spans="2:7">
      <c r="B75" s="241" t="s">
        <v>203</v>
      </c>
      <c r="C75" s="44" t="s">
        <v>295</v>
      </c>
      <c r="D75" s="45" t="s">
        <v>126</v>
      </c>
      <c r="E75" s="44" t="s">
        <v>610</v>
      </c>
      <c r="F75" s="45" t="s">
        <v>556</v>
      </c>
      <c r="G75" s="242">
        <v>1</v>
      </c>
    </row>
    <row r="76" customHeight="1" spans="2:7">
      <c r="B76" s="241" t="s">
        <v>203</v>
      </c>
      <c r="C76" s="44" t="s">
        <v>295</v>
      </c>
      <c r="D76" s="45" t="s">
        <v>126</v>
      </c>
      <c r="E76" s="44" t="s">
        <v>611</v>
      </c>
      <c r="F76" s="45" t="s">
        <v>556</v>
      </c>
      <c r="G76" s="242">
        <v>1</v>
      </c>
    </row>
    <row r="77" customHeight="1" spans="2:7">
      <c r="B77" s="241" t="s">
        <v>203</v>
      </c>
      <c r="C77" s="44" t="s">
        <v>294</v>
      </c>
      <c r="D77" s="45" t="s">
        <v>126</v>
      </c>
      <c r="E77" s="44" t="s">
        <v>612</v>
      </c>
      <c r="F77" s="45" t="s">
        <v>556</v>
      </c>
      <c r="G77" s="242">
        <v>1</v>
      </c>
    </row>
    <row r="78" customHeight="1" spans="2:7">
      <c r="B78" s="241" t="s">
        <v>203</v>
      </c>
      <c r="C78" s="44" t="s">
        <v>293</v>
      </c>
      <c r="D78" s="45" t="s">
        <v>126</v>
      </c>
      <c r="E78" s="44" t="s">
        <v>613</v>
      </c>
      <c r="F78" s="45" t="s">
        <v>556</v>
      </c>
      <c r="G78" s="242">
        <v>1</v>
      </c>
    </row>
    <row r="79" customHeight="1" spans="2:7">
      <c r="B79" s="241" t="s">
        <v>203</v>
      </c>
      <c r="C79" s="44" t="s">
        <v>293</v>
      </c>
      <c r="D79" s="45" t="s">
        <v>126</v>
      </c>
      <c r="E79" s="44" t="s">
        <v>614</v>
      </c>
      <c r="F79" s="45" t="s">
        <v>556</v>
      </c>
      <c r="G79" s="242">
        <v>1</v>
      </c>
    </row>
    <row r="80" customHeight="1" spans="2:7">
      <c r="B80" s="241" t="s">
        <v>203</v>
      </c>
      <c r="C80" s="44" t="s">
        <v>292</v>
      </c>
      <c r="D80" s="45" t="s">
        <v>126</v>
      </c>
      <c r="E80" s="44" t="s">
        <v>615</v>
      </c>
      <c r="F80" s="45" t="s">
        <v>556</v>
      </c>
      <c r="G80" s="242">
        <v>1</v>
      </c>
    </row>
    <row r="81" customHeight="1" spans="2:7">
      <c r="B81" s="241" t="s">
        <v>203</v>
      </c>
      <c r="C81" s="44" t="s">
        <v>291</v>
      </c>
      <c r="D81" s="45" t="s">
        <v>151</v>
      </c>
      <c r="E81" s="44" t="s">
        <v>616</v>
      </c>
      <c r="F81" s="45" t="s">
        <v>556</v>
      </c>
      <c r="G81" s="242">
        <v>1</v>
      </c>
    </row>
    <row r="82" customHeight="1" spans="2:7">
      <c r="B82" s="243" t="s">
        <v>297</v>
      </c>
      <c r="C82" s="244"/>
      <c r="D82" s="244"/>
      <c r="E82" s="244"/>
      <c r="F82" s="244"/>
      <c r="G82" s="245">
        <v>10</v>
      </c>
    </row>
    <row r="83" customHeight="1" spans="2:7">
      <c r="B83" s="241" t="s">
        <v>204</v>
      </c>
      <c r="C83" s="44" t="s">
        <v>303</v>
      </c>
      <c r="D83" s="45" t="s">
        <v>126</v>
      </c>
      <c r="E83" s="44" t="s">
        <v>617</v>
      </c>
      <c r="F83" s="45" t="s">
        <v>556</v>
      </c>
      <c r="G83" s="242">
        <v>1</v>
      </c>
    </row>
    <row r="84" customHeight="1" spans="2:7">
      <c r="B84" s="241" t="s">
        <v>204</v>
      </c>
      <c r="C84" s="44" t="s">
        <v>302</v>
      </c>
      <c r="D84" s="45" t="s">
        <v>126</v>
      </c>
      <c r="E84" s="44" t="s">
        <v>618</v>
      </c>
      <c r="F84" s="45" t="s">
        <v>556</v>
      </c>
      <c r="G84" s="242">
        <v>1</v>
      </c>
    </row>
    <row r="85" customHeight="1" spans="2:7">
      <c r="B85" s="241" t="s">
        <v>204</v>
      </c>
      <c r="C85" s="44" t="s">
        <v>302</v>
      </c>
      <c r="D85" s="45" t="s">
        <v>151</v>
      </c>
      <c r="E85" s="44" t="s">
        <v>619</v>
      </c>
      <c r="F85" s="45" t="s">
        <v>556</v>
      </c>
      <c r="G85" s="242">
        <v>1</v>
      </c>
    </row>
    <row r="86" customHeight="1" spans="2:7">
      <c r="B86" s="241" t="s">
        <v>204</v>
      </c>
      <c r="C86" s="44" t="s">
        <v>302</v>
      </c>
      <c r="D86" s="45" t="s">
        <v>151</v>
      </c>
      <c r="E86" s="44" t="s">
        <v>620</v>
      </c>
      <c r="F86" s="45" t="s">
        <v>556</v>
      </c>
      <c r="G86" s="242">
        <v>1</v>
      </c>
    </row>
    <row r="87" customHeight="1" spans="2:7">
      <c r="B87" s="241" t="s">
        <v>204</v>
      </c>
      <c r="C87" s="44" t="s">
        <v>302</v>
      </c>
      <c r="D87" s="45" t="s">
        <v>151</v>
      </c>
      <c r="E87" s="44" t="s">
        <v>621</v>
      </c>
      <c r="F87" s="45" t="s">
        <v>556</v>
      </c>
      <c r="G87" s="242">
        <v>1</v>
      </c>
    </row>
    <row r="88" customHeight="1" spans="2:7">
      <c r="B88" s="241" t="s">
        <v>204</v>
      </c>
      <c r="C88" s="44" t="s">
        <v>301</v>
      </c>
      <c r="D88" s="45" t="s">
        <v>126</v>
      </c>
      <c r="E88" s="44" t="s">
        <v>622</v>
      </c>
      <c r="F88" s="45" t="s">
        <v>556</v>
      </c>
      <c r="G88" s="242">
        <v>1</v>
      </c>
    </row>
    <row r="89" customHeight="1" spans="2:7">
      <c r="B89" s="241" t="s">
        <v>204</v>
      </c>
      <c r="C89" s="44" t="s">
        <v>301</v>
      </c>
      <c r="D89" s="45" t="s">
        <v>126</v>
      </c>
      <c r="E89" s="44" t="s">
        <v>623</v>
      </c>
      <c r="F89" s="45" t="s">
        <v>556</v>
      </c>
      <c r="G89" s="242">
        <v>1</v>
      </c>
    </row>
    <row r="90" customHeight="1" spans="2:7">
      <c r="B90" s="241" t="s">
        <v>204</v>
      </c>
      <c r="C90" s="44" t="s">
        <v>300</v>
      </c>
      <c r="D90" s="45" t="s">
        <v>126</v>
      </c>
      <c r="E90" s="44" t="s">
        <v>624</v>
      </c>
      <c r="F90" s="45" t="s">
        <v>556</v>
      </c>
      <c r="G90" s="242">
        <v>1</v>
      </c>
    </row>
    <row r="91" customHeight="1" spans="2:7">
      <c r="B91" s="241" t="s">
        <v>204</v>
      </c>
      <c r="C91" s="44" t="s">
        <v>299</v>
      </c>
      <c r="D91" s="45" t="s">
        <v>126</v>
      </c>
      <c r="E91" s="44" t="s">
        <v>625</v>
      </c>
      <c r="F91" s="45" t="s">
        <v>556</v>
      </c>
      <c r="G91" s="242">
        <v>1</v>
      </c>
    </row>
    <row r="92" customHeight="1" spans="2:7">
      <c r="B92" s="241" t="s">
        <v>204</v>
      </c>
      <c r="C92" s="44" t="s">
        <v>299</v>
      </c>
      <c r="D92" s="45" t="s">
        <v>126</v>
      </c>
      <c r="E92" s="44" t="s">
        <v>626</v>
      </c>
      <c r="F92" s="45" t="s">
        <v>556</v>
      </c>
      <c r="G92" s="242">
        <v>1</v>
      </c>
    </row>
    <row r="93" customHeight="1" spans="2:7">
      <c r="B93" s="241" t="s">
        <v>204</v>
      </c>
      <c r="C93" s="44" t="s">
        <v>298</v>
      </c>
      <c r="D93" s="45" t="s">
        <v>151</v>
      </c>
      <c r="E93" s="44" t="s">
        <v>627</v>
      </c>
      <c r="F93" s="45" t="s">
        <v>556</v>
      </c>
      <c r="G93" s="242">
        <v>1</v>
      </c>
    </row>
    <row r="94" customHeight="1" spans="2:7">
      <c r="B94" s="243" t="s">
        <v>304</v>
      </c>
      <c r="C94" s="244"/>
      <c r="D94" s="244"/>
      <c r="E94" s="244"/>
      <c r="F94" s="244"/>
      <c r="G94" s="245">
        <v>11</v>
      </c>
    </row>
    <row r="95" customHeight="1" spans="2:7">
      <c r="B95" s="241" t="s">
        <v>205</v>
      </c>
      <c r="C95" s="44" t="s">
        <v>310</v>
      </c>
      <c r="D95" s="45" t="s">
        <v>151</v>
      </c>
      <c r="E95" s="44" t="s">
        <v>628</v>
      </c>
      <c r="F95" s="45" t="s">
        <v>556</v>
      </c>
      <c r="G95" s="242">
        <v>1</v>
      </c>
    </row>
    <row r="96" customHeight="1" spans="2:7">
      <c r="B96" s="241" t="s">
        <v>205</v>
      </c>
      <c r="C96" s="44" t="s">
        <v>310</v>
      </c>
      <c r="D96" s="45" t="s">
        <v>151</v>
      </c>
      <c r="E96" s="44" t="s">
        <v>629</v>
      </c>
      <c r="F96" s="45" t="s">
        <v>556</v>
      </c>
      <c r="G96" s="242">
        <v>1</v>
      </c>
    </row>
    <row r="97" customHeight="1" spans="2:7">
      <c r="B97" s="241" t="s">
        <v>205</v>
      </c>
      <c r="C97" s="44" t="s">
        <v>310</v>
      </c>
      <c r="D97" s="45" t="s">
        <v>151</v>
      </c>
      <c r="E97" s="44" t="s">
        <v>630</v>
      </c>
      <c r="F97" s="45" t="s">
        <v>556</v>
      </c>
      <c r="G97" s="242">
        <v>1</v>
      </c>
    </row>
    <row r="98" customHeight="1" spans="2:7">
      <c r="B98" s="241" t="s">
        <v>205</v>
      </c>
      <c r="C98" s="44" t="s">
        <v>310</v>
      </c>
      <c r="D98" s="45" t="s">
        <v>151</v>
      </c>
      <c r="E98" s="44" t="s">
        <v>631</v>
      </c>
      <c r="F98" s="45" t="s">
        <v>556</v>
      </c>
      <c r="G98" s="242">
        <v>1</v>
      </c>
    </row>
    <row r="99" customHeight="1" spans="2:7">
      <c r="B99" s="241" t="s">
        <v>205</v>
      </c>
      <c r="C99" s="44" t="s">
        <v>310</v>
      </c>
      <c r="D99" s="45" t="s">
        <v>151</v>
      </c>
      <c r="E99" s="44" t="s">
        <v>632</v>
      </c>
      <c r="F99" s="45" t="s">
        <v>556</v>
      </c>
      <c r="G99" s="242">
        <v>1</v>
      </c>
    </row>
    <row r="100" customHeight="1" spans="2:7">
      <c r="B100" s="241" t="s">
        <v>205</v>
      </c>
      <c r="C100" s="44" t="s">
        <v>310</v>
      </c>
      <c r="D100" s="45" t="s">
        <v>151</v>
      </c>
      <c r="E100" s="44" t="s">
        <v>633</v>
      </c>
      <c r="F100" s="45" t="s">
        <v>556</v>
      </c>
      <c r="G100" s="242">
        <v>1</v>
      </c>
    </row>
    <row r="101" customHeight="1" spans="2:7">
      <c r="B101" s="241" t="s">
        <v>205</v>
      </c>
      <c r="C101" s="44" t="s">
        <v>310</v>
      </c>
      <c r="D101" s="45" t="s">
        <v>151</v>
      </c>
      <c r="E101" s="44" t="s">
        <v>634</v>
      </c>
      <c r="F101" s="45" t="s">
        <v>556</v>
      </c>
      <c r="G101" s="242">
        <v>1</v>
      </c>
    </row>
    <row r="102" customHeight="1" spans="2:7">
      <c r="B102" s="241" t="s">
        <v>205</v>
      </c>
      <c r="C102" s="44" t="s">
        <v>310</v>
      </c>
      <c r="D102" s="45" t="s">
        <v>151</v>
      </c>
      <c r="E102" s="44" t="s">
        <v>635</v>
      </c>
      <c r="F102" s="45" t="s">
        <v>556</v>
      </c>
      <c r="G102" s="242">
        <v>1</v>
      </c>
    </row>
    <row r="103" customHeight="1" spans="2:7">
      <c r="B103" s="241" t="s">
        <v>205</v>
      </c>
      <c r="C103" s="44" t="s">
        <v>310</v>
      </c>
      <c r="D103" s="45" t="s">
        <v>151</v>
      </c>
      <c r="E103" s="44" t="s">
        <v>636</v>
      </c>
      <c r="F103" s="45" t="s">
        <v>556</v>
      </c>
      <c r="G103" s="242">
        <v>1</v>
      </c>
    </row>
    <row r="104" customHeight="1" spans="2:7">
      <c r="B104" s="241" t="s">
        <v>205</v>
      </c>
      <c r="C104" s="44" t="s">
        <v>310</v>
      </c>
      <c r="D104" s="45" t="s">
        <v>151</v>
      </c>
      <c r="E104" s="44" t="s">
        <v>637</v>
      </c>
      <c r="F104" s="45" t="s">
        <v>556</v>
      </c>
      <c r="G104" s="242">
        <v>1</v>
      </c>
    </row>
    <row r="105" customHeight="1" spans="2:7">
      <c r="B105" s="241" t="s">
        <v>205</v>
      </c>
      <c r="C105" s="44" t="s">
        <v>310</v>
      </c>
      <c r="D105" s="45" t="s">
        <v>151</v>
      </c>
      <c r="E105" s="44" t="s">
        <v>638</v>
      </c>
      <c r="F105" s="45" t="s">
        <v>556</v>
      </c>
      <c r="G105" s="242">
        <v>1</v>
      </c>
    </row>
    <row r="106" customHeight="1" spans="2:7">
      <c r="B106" s="241" t="s">
        <v>205</v>
      </c>
      <c r="C106" s="44" t="s">
        <v>310</v>
      </c>
      <c r="D106" s="45" t="s">
        <v>151</v>
      </c>
      <c r="E106" s="44" t="s">
        <v>639</v>
      </c>
      <c r="F106" s="45" t="s">
        <v>556</v>
      </c>
      <c r="G106" s="242">
        <v>1</v>
      </c>
    </row>
    <row r="107" customHeight="1" spans="2:7">
      <c r="B107" s="241" t="s">
        <v>205</v>
      </c>
      <c r="C107" s="44" t="s">
        <v>310</v>
      </c>
      <c r="D107" s="45" t="s">
        <v>151</v>
      </c>
      <c r="E107" s="44" t="s">
        <v>640</v>
      </c>
      <c r="F107" s="45" t="s">
        <v>556</v>
      </c>
      <c r="G107" s="242">
        <v>1</v>
      </c>
    </row>
    <row r="108" customHeight="1" spans="2:7">
      <c r="B108" s="241" t="s">
        <v>205</v>
      </c>
      <c r="C108" s="44" t="s">
        <v>310</v>
      </c>
      <c r="D108" s="45" t="s">
        <v>151</v>
      </c>
      <c r="E108" s="44" t="s">
        <v>641</v>
      </c>
      <c r="F108" s="45" t="s">
        <v>556</v>
      </c>
      <c r="G108" s="242">
        <v>1</v>
      </c>
    </row>
    <row r="109" customHeight="1" spans="2:7">
      <c r="B109" s="241" t="s">
        <v>205</v>
      </c>
      <c r="C109" s="44" t="s">
        <v>310</v>
      </c>
      <c r="D109" s="45" t="s">
        <v>151</v>
      </c>
      <c r="E109" s="44" t="s">
        <v>642</v>
      </c>
      <c r="F109" s="45" t="s">
        <v>556</v>
      </c>
      <c r="G109" s="242">
        <v>1</v>
      </c>
    </row>
    <row r="110" customHeight="1" spans="2:7">
      <c r="B110" s="241" t="s">
        <v>205</v>
      </c>
      <c r="C110" s="44" t="s">
        <v>310</v>
      </c>
      <c r="D110" s="45" t="s">
        <v>151</v>
      </c>
      <c r="E110" s="44" t="s">
        <v>643</v>
      </c>
      <c r="F110" s="45" t="s">
        <v>556</v>
      </c>
      <c r="G110" s="242">
        <v>1</v>
      </c>
    </row>
    <row r="111" customHeight="1" spans="2:7">
      <c r="B111" s="241" t="s">
        <v>205</v>
      </c>
      <c r="C111" s="44" t="s">
        <v>309</v>
      </c>
      <c r="D111" s="45" t="s">
        <v>126</v>
      </c>
      <c r="E111" s="44" t="s">
        <v>644</v>
      </c>
      <c r="F111" s="45" t="s">
        <v>556</v>
      </c>
      <c r="G111" s="242">
        <v>1</v>
      </c>
    </row>
    <row r="112" customHeight="1" spans="2:7">
      <c r="B112" s="241" t="s">
        <v>205</v>
      </c>
      <c r="C112" s="44" t="s">
        <v>308</v>
      </c>
      <c r="D112" s="45" t="s">
        <v>126</v>
      </c>
      <c r="E112" s="44" t="s">
        <v>645</v>
      </c>
      <c r="F112" s="45" t="s">
        <v>556</v>
      </c>
      <c r="G112" s="242">
        <v>1</v>
      </c>
    </row>
    <row r="113" customHeight="1" spans="2:7">
      <c r="B113" s="241" t="s">
        <v>205</v>
      </c>
      <c r="C113" s="44" t="s">
        <v>307</v>
      </c>
      <c r="D113" s="45" t="s">
        <v>126</v>
      </c>
      <c r="E113" s="44" t="s">
        <v>646</v>
      </c>
      <c r="F113" s="45" t="s">
        <v>556</v>
      </c>
      <c r="G113" s="242">
        <v>1</v>
      </c>
    </row>
    <row r="114" customHeight="1" spans="2:7">
      <c r="B114" s="241" t="s">
        <v>205</v>
      </c>
      <c r="C114" s="44" t="s">
        <v>306</v>
      </c>
      <c r="D114" s="45" t="s">
        <v>123</v>
      </c>
      <c r="E114" s="44" t="s">
        <v>647</v>
      </c>
      <c r="F114" s="45" t="s">
        <v>556</v>
      </c>
      <c r="G114" s="242">
        <v>1</v>
      </c>
    </row>
    <row r="115" customHeight="1" spans="2:7">
      <c r="B115" s="241" t="s">
        <v>205</v>
      </c>
      <c r="C115" s="44" t="s">
        <v>305</v>
      </c>
      <c r="D115" s="45" t="s">
        <v>126</v>
      </c>
      <c r="E115" s="44" t="s">
        <v>648</v>
      </c>
      <c r="F115" s="45" t="s">
        <v>556</v>
      </c>
      <c r="G115" s="242">
        <v>1</v>
      </c>
    </row>
    <row r="116" customHeight="1" spans="2:7">
      <c r="B116" s="241" t="s">
        <v>205</v>
      </c>
      <c r="C116" s="44" t="s">
        <v>305</v>
      </c>
      <c r="D116" s="45" t="s">
        <v>126</v>
      </c>
      <c r="E116" s="44" t="s">
        <v>649</v>
      </c>
      <c r="F116" s="45" t="s">
        <v>556</v>
      </c>
      <c r="G116" s="242">
        <v>1</v>
      </c>
    </row>
    <row r="117" customHeight="1" spans="2:7">
      <c r="B117" s="241" t="s">
        <v>205</v>
      </c>
      <c r="C117" s="44" t="s">
        <v>305</v>
      </c>
      <c r="D117" s="45" t="s">
        <v>126</v>
      </c>
      <c r="E117" s="44" t="s">
        <v>650</v>
      </c>
      <c r="F117" s="45" t="s">
        <v>556</v>
      </c>
      <c r="G117" s="242">
        <v>1</v>
      </c>
    </row>
    <row r="118" customHeight="1" spans="2:7">
      <c r="B118" s="241" t="s">
        <v>205</v>
      </c>
      <c r="C118" s="44" t="s">
        <v>305</v>
      </c>
      <c r="D118" s="45" t="s">
        <v>126</v>
      </c>
      <c r="E118" s="44" t="s">
        <v>651</v>
      </c>
      <c r="F118" s="45" t="s">
        <v>556</v>
      </c>
      <c r="G118" s="242">
        <v>1</v>
      </c>
    </row>
    <row r="119" customHeight="1" spans="2:7">
      <c r="B119" s="241" t="s">
        <v>205</v>
      </c>
      <c r="C119" s="44" t="s">
        <v>305</v>
      </c>
      <c r="D119" s="45" t="s">
        <v>126</v>
      </c>
      <c r="E119" s="44" t="s">
        <v>652</v>
      </c>
      <c r="F119" s="45" t="s">
        <v>556</v>
      </c>
      <c r="G119" s="242">
        <v>1</v>
      </c>
    </row>
    <row r="120" customHeight="1" spans="2:7">
      <c r="B120" s="243" t="s">
        <v>311</v>
      </c>
      <c r="C120" s="244"/>
      <c r="D120" s="244"/>
      <c r="E120" s="244"/>
      <c r="F120" s="244"/>
      <c r="G120" s="245">
        <v>25</v>
      </c>
    </row>
    <row r="121" customHeight="1" spans="2:7">
      <c r="B121" s="241" t="s">
        <v>206</v>
      </c>
      <c r="C121" s="44" t="s">
        <v>315</v>
      </c>
      <c r="D121" s="45" t="s">
        <v>154</v>
      </c>
      <c r="E121" s="44" t="s">
        <v>653</v>
      </c>
      <c r="F121" s="45" t="s">
        <v>556</v>
      </c>
      <c r="G121" s="242">
        <v>1</v>
      </c>
    </row>
    <row r="122" customHeight="1" spans="2:7">
      <c r="B122" s="241" t="s">
        <v>206</v>
      </c>
      <c r="C122" s="44" t="s">
        <v>314</v>
      </c>
      <c r="D122" s="45" t="s">
        <v>123</v>
      </c>
      <c r="E122" s="44" t="s">
        <v>654</v>
      </c>
      <c r="F122" s="45" t="s">
        <v>556</v>
      </c>
      <c r="G122" s="242">
        <v>1</v>
      </c>
    </row>
    <row r="123" customHeight="1" spans="2:7">
      <c r="B123" s="241" t="s">
        <v>206</v>
      </c>
      <c r="C123" s="44" t="s">
        <v>314</v>
      </c>
      <c r="D123" s="45" t="s">
        <v>126</v>
      </c>
      <c r="E123" s="44" t="s">
        <v>655</v>
      </c>
      <c r="F123" s="45" t="s">
        <v>556</v>
      </c>
      <c r="G123" s="242">
        <v>1</v>
      </c>
    </row>
    <row r="124" customHeight="1" spans="2:7">
      <c r="B124" s="241" t="s">
        <v>206</v>
      </c>
      <c r="C124" s="44" t="s">
        <v>313</v>
      </c>
      <c r="D124" s="45" t="s">
        <v>126</v>
      </c>
      <c r="E124" s="44" t="s">
        <v>656</v>
      </c>
      <c r="F124" s="45" t="s">
        <v>556</v>
      </c>
      <c r="G124" s="242">
        <v>1</v>
      </c>
    </row>
    <row r="125" customHeight="1" spans="2:7">
      <c r="B125" s="241" t="s">
        <v>206</v>
      </c>
      <c r="C125" s="44" t="s">
        <v>312</v>
      </c>
      <c r="D125" s="45" t="s">
        <v>126</v>
      </c>
      <c r="E125" s="44" t="s">
        <v>657</v>
      </c>
      <c r="F125" s="45" t="s">
        <v>556</v>
      </c>
      <c r="G125" s="242">
        <v>1</v>
      </c>
    </row>
    <row r="126" customHeight="1" spans="2:7">
      <c r="B126" s="241" t="s">
        <v>206</v>
      </c>
      <c r="C126" s="44" t="s">
        <v>312</v>
      </c>
      <c r="D126" s="45" t="s">
        <v>126</v>
      </c>
      <c r="E126" s="44" t="s">
        <v>658</v>
      </c>
      <c r="F126" s="45" t="s">
        <v>556</v>
      </c>
      <c r="G126" s="242">
        <v>1</v>
      </c>
    </row>
    <row r="127" customHeight="1" spans="2:7">
      <c r="B127" s="241" t="s">
        <v>206</v>
      </c>
      <c r="C127" s="44" t="s">
        <v>312</v>
      </c>
      <c r="D127" s="45" t="s">
        <v>126</v>
      </c>
      <c r="E127" s="44" t="s">
        <v>659</v>
      </c>
      <c r="F127" s="45" t="s">
        <v>556</v>
      </c>
      <c r="G127" s="242">
        <v>1</v>
      </c>
    </row>
    <row r="128" customHeight="1" spans="2:7">
      <c r="B128" s="243" t="s">
        <v>316</v>
      </c>
      <c r="C128" s="244"/>
      <c r="D128" s="244"/>
      <c r="E128" s="244"/>
      <c r="F128" s="244"/>
      <c r="G128" s="245">
        <v>7</v>
      </c>
    </row>
    <row r="129" customHeight="1" spans="2:7">
      <c r="B129" s="241" t="s">
        <v>207</v>
      </c>
      <c r="C129" s="44" t="s">
        <v>324</v>
      </c>
      <c r="D129" s="45" t="s">
        <v>126</v>
      </c>
      <c r="E129" s="44" t="s">
        <v>660</v>
      </c>
      <c r="F129" s="45" t="s">
        <v>556</v>
      </c>
      <c r="G129" s="242">
        <v>1</v>
      </c>
    </row>
    <row r="130" customHeight="1" spans="2:7">
      <c r="B130" s="241" t="s">
        <v>207</v>
      </c>
      <c r="C130" s="44" t="s">
        <v>323</v>
      </c>
      <c r="D130" s="45" t="s">
        <v>123</v>
      </c>
      <c r="E130" s="44" t="s">
        <v>661</v>
      </c>
      <c r="F130" s="45" t="s">
        <v>556</v>
      </c>
      <c r="G130" s="242">
        <v>1</v>
      </c>
    </row>
    <row r="131" customHeight="1" spans="2:7">
      <c r="B131" s="241" t="s">
        <v>207</v>
      </c>
      <c r="C131" s="44" t="s">
        <v>323</v>
      </c>
      <c r="D131" s="45" t="s">
        <v>126</v>
      </c>
      <c r="E131" s="44" t="s">
        <v>662</v>
      </c>
      <c r="F131" s="45" t="s">
        <v>556</v>
      </c>
      <c r="G131" s="242">
        <v>1</v>
      </c>
    </row>
    <row r="132" customHeight="1" spans="2:7">
      <c r="B132" s="241" t="s">
        <v>207</v>
      </c>
      <c r="C132" s="44" t="s">
        <v>322</v>
      </c>
      <c r="D132" s="45" t="s">
        <v>131</v>
      </c>
      <c r="E132" s="44" t="s">
        <v>663</v>
      </c>
      <c r="F132" s="45" t="s">
        <v>556</v>
      </c>
      <c r="G132" s="242">
        <v>1</v>
      </c>
    </row>
    <row r="133" customHeight="1" spans="2:7">
      <c r="B133" s="241" t="s">
        <v>207</v>
      </c>
      <c r="C133" s="44" t="s">
        <v>322</v>
      </c>
      <c r="D133" s="45" t="s">
        <v>151</v>
      </c>
      <c r="E133" s="44" t="s">
        <v>664</v>
      </c>
      <c r="F133" s="45" t="s">
        <v>556</v>
      </c>
      <c r="G133" s="242">
        <v>1</v>
      </c>
    </row>
    <row r="134" customHeight="1" spans="2:7">
      <c r="B134" s="241" t="s">
        <v>207</v>
      </c>
      <c r="C134" s="44" t="s">
        <v>322</v>
      </c>
      <c r="D134" s="45" t="s">
        <v>151</v>
      </c>
      <c r="E134" s="44" t="s">
        <v>665</v>
      </c>
      <c r="F134" s="45" t="s">
        <v>556</v>
      </c>
      <c r="G134" s="242">
        <v>1</v>
      </c>
    </row>
    <row r="135" customHeight="1" spans="2:7">
      <c r="B135" s="241" t="s">
        <v>207</v>
      </c>
      <c r="C135" s="44" t="s">
        <v>322</v>
      </c>
      <c r="D135" s="45" t="s">
        <v>151</v>
      </c>
      <c r="E135" s="44" t="s">
        <v>666</v>
      </c>
      <c r="F135" s="45" t="s">
        <v>556</v>
      </c>
      <c r="G135" s="242">
        <v>1</v>
      </c>
    </row>
    <row r="136" customHeight="1" spans="2:7">
      <c r="B136" s="241" t="s">
        <v>207</v>
      </c>
      <c r="C136" s="44" t="s">
        <v>322</v>
      </c>
      <c r="D136" s="45" t="s">
        <v>151</v>
      </c>
      <c r="E136" s="44" t="s">
        <v>667</v>
      </c>
      <c r="F136" s="45" t="s">
        <v>556</v>
      </c>
      <c r="G136" s="242">
        <v>1</v>
      </c>
    </row>
    <row r="137" customHeight="1" spans="2:7">
      <c r="B137" s="241" t="s">
        <v>207</v>
      </c>
      <c r="C137" s="44" t="s">
        <v>322</v>
      </c>
      <c r="D137" s="45" t="s">
        <v>151</v>
      </c>
      <c r="E137" s="44" t="s">
        <v>668</v>
      </c>
      <c r="F137" s="45" t="s">
        <v>556</v>
      </c>
      <c r="G137" s="242">
        <v>1</v>
      </c>
    </row>
    <row r="138" customHeight="1" spans="2:7">
      <c r="B138" s="241" t="s">
        <v>207</v>
      </c>
      <c r="C138" s="44" t="s">
        <v>322</v>
      </c>
      <c r="D138" s="45" t="s">
        <v>151</v>
      </c>
      <c r="E138" s="44" t="s">
        <v>669</v>
      </c>
      <c r="F138" s="45" t="s">
        <v>556</v>
      </c>
      <c r="G138" s="242">
        <v>1</v>
      </c>
    </row>
    <row r="139" customHeight="1" spans="2:7">
      <c r="B139" s="241" t="s">
        <v>207</v>
      </c>
      <c r="C139" s="44" t="s">
        <v>322</v>
      </c>
      <c r="D139" s="45" t="s">
        <v>151</v>
      </c>
      <c r="E139" s="44" t="s">
        <v>670</v>
      </c>
      <c r="F139" s="45" t="s">
        <v>556</v>
      </c>
      <c r="G139" s="242">
        <v>1</v>
      </c>
    </row>
    <row r="140" customHeight="1" spans="2:7">
      <c r="B140" s="241" t="s">
        <v>207</v>
      </c>
      <c r="C140" s="44" t="s">
        <v>322</v>
      </c>
      <c r="D140" s="45" t="s">
        <v>151</v>
      </c>
      <c r="E140" s="44" t="s">
        <v>671</v>
      </c>
      <c r="F140" s="45" t="s">
        <v>556</v>
      </c>
      <c r="G140" s="242">
        <v>1</v>
      </c>
    </row>
    <row r="141" customHeight="1" spans="2:7">
      <c r="B141" s="241" t="s">
        <v>207</v>
      </c>
      <c r="C141" s="44" t="s">
        <v>322</v>
      </c>
      <c r="D141" s="45" t="s">
        <v>151</v>
      </c>
      <c r="E141" s="44" t="s">
        <v>672</v>
      </c>
      <c r="F141" s="45" t="s">
        <v>556</v>
      </c>
      <c r="G141" s="242">
        <v>1</v>
      </c>
    </row>
    <row r="142" customHeight="1" spans="2:7">
      <c r="B142" s="241" t="s">
        <v>207</v>
      </c>
      <c r="C142" s="44" t="s">
        <v>322</v>
      </c>
      <c r="D142" s="45" t="s">
        <v>151</v>
      </c>
      <c r="E142" s="44" t="s">
        <v>673</v>
      </c>
      <c r="F142" s="45" t="s">
        <v>556</v>
      </c>
      <c r="G142" s="242">
        <v>1</v>
      </c>
    </row>
    <row r="143" customHeight="1" spans="2:7">
      <c r="B143" s="241" t="s">
        <v>207</v>
      </c>
      <c r="C143" s="44" t="s">
        <v>322</v>
      </c>
      <c r="D143" s="45" t="s">
        <v>151</v>
      </c>
      <c r="E143" s="44" t="s">
        <v>674</v>
      </c>
      <c r="F143" s="45" t="s">
        <v>556</v>
      </c>
      <c r="G143" s="242">
        <v>1</v>
      </c>
    </row>
    <row r="144" customHeight="1" spans="2:7">
      <c r="B144" s="241" t="s">
        <v>207</v>
      </c>
      <c r="C144" s="44" t="s">
        <v>322</v>
      </c>
      <c r="D144" s="45" t="s">
        <v>151</v>
      </c>
      <c r="E144" s="44" t="s">
        <v>675</v>
      </c>
      <c r="F144" s="45" t="s">
        <v>556</v>
      </c>
      <c r="G144" s="242">
        <v>1</v>
      </c>
    </row>
    <row r="145" customHeight="1" spans="2:7">
      <c r="B145" s="241" t="s">
        <v>207</v>
      </c>
      <c r="C145" s="44" t="s">
        <v>322</v>
      </c>
      <c r="D145" s="45" t="s">
        <v>151</v>
      </c>
      <c r="E145" s="44" t="s">
        <v>676</v>
      </c>
      <c r="F145" s="45" t="s">
        <v>556</v>
      </c>
      <c r="G145" s="242">
        <v>1</v>
      </c>
    </row>
    <row r="146" customHeight="1" spans="2:7">
      <c r="B146" s="241" t="s">
        <v>207</v>
      </c>
      <c r="C146" s="44" t="s">
        <v>322</v>
      </c>
      <c r="D146" s="45" t="s">
        <v>151</v>
      </c>
      <c r="E146" s="44" t="s">
        <v>677</v>
      </c>
      <c r="F146" s="45" t="s">
        <v>556</v>
      </c>
      <c r="G146" s="242">
        <v>1</v>
      </c>
    </row>
    <row r="147" customHeight="1" spans="2:7">
      <c r="B147" s="241" t="s">
        <v>207</v>
      </c>
      <c r="C147" s="44" t="s">
        <v>322</v>
      </c>
      <c r="D147" s="45" t="s">
        <v>151</v>
      </c>
      <c r="E147" s="44" t="s">
        <v>678</v>
      </c>
      <c r="F147" s="45" t="s">
        <v>556</v>
      </c>
      <c r="G147" s="242">
        <v>1</v>
      </c>
    </row>
    <row r="148" customHeight="1" spans="2:7">
      <c r="B148" s="241" t="s">
        <v>207</v>
      </c>
      <c r="C148" s="44" t="s">
        <v>322</v>
      </c>
      <c r="D148" s="45" t="s">
        <v>151</v>
      </c>
      <c r="E148" s="44" t="s">
        <v>679</v>
      </c>
      <c r="F148" s="45" t="s">
        <v>556</v>
      </c>
      <c r="G148" s="242">
        <v>1</v>
      </c>
    </row>
    <row r="149" customHeight="1" spans="2:7">
      <c r="B149" s="241" t="s">
        <v>207</v>
      </c>
      <c r="C149" s="44" t="s">
        <v>321</v>
      </c>
      <c r="D149" s="45" t="s">
        <v>154</v>
      </c>
      <c r="E149" s="44" t="s">
        <v>680</v>
      </c>
      <c r="F149" s="45" t="s">
        <v>556</v>
      </c>
      <c r="G149" s="242">
        <v>1</v>
      </c>
    </row>
    <row r="150" customHeight="1" spans="2:7">
      <c r="B150" s="241" t="s">
        <v>207</v>
      </c>
      <c r="C150" s="44" t="s">
        <v>320</v>
      </c>
      <c r="D150" s="45" t="s">
        <v>126</v>
      </c>
      <c r="E150" s="44" t="s">
        <v>681</v>
      </c>
      <c r="F150" s="45" t="s">
        <v>556</v>
      </c>
      <c r="G150" s="242">
        <v>1</v>
      </c>
    </row>
    <row r="151" customHeight="1" spans="2:7">
      <c r="B151" s="241" t="s">
        <v>207</v>
      </c>
      <c r="C151" s="44" t="s">
        <v>320</v>
      </c>
      <c r="D151" s="45" t="s">
        <v>126</v>
      </c>
      <c r="E151" s="44" t="s">
        <v>682</v>
      </c>
      <c r="F151" s="45" t="s">
        <v>556</v>
      </c>
      <c r="G151" s="242">
        <v>1</v>
      </c>
    </row>
    <row r="152" customHeight="1" spans="2:7">
      <c r="B152" s="241" t="s">
        <v>207</v>
      </c>
      <c r="C152" s="44" t="s">
        <v>319</v>
      </c>
      <c r="D152" s="45" t="s">
        <v>126</v>
      </c>
      <c r="E152" s="44" t="s">
        <v>683</v>
      </c>
      <c r="F152" s="45" t="s">
        <v>556</v>
      </c>
      <c r="G152" s="242">
        <v>1</v>
      </c>
    </row>
    <row r="153" customHeight="1" spans="2:7">
      <c r="B153" s="241" t="s">
        <v>207</v>
      </c>
      <c r="C153" s="44" t="s">
        <v>318</v>
      </c>
      <c r="D153" s="45" t="s">
        <v>126</v>
      </c>
      <c r="E153" s="44" t="s">
        <v>684</v>
      </c>
      <c r="F153" s="45" t="s">
        <v>556</v>
      </c>
      <c r="G153" s="242">
        <v>1</v>
      </c>
    </row>
    <row r="154" customHeight="1" spans="2:7">
      <c r="B154" s="241" t="s">
        <v>207</v>
      </c>
      <c r="C154" s="44" t="s">
        <v>317</v>
      </c>
      <c r="D154" s="45" t="s">
        <v>123</v>
      </c>
      <c r="E154" s="44" t="s">
        <v>685</v>
      </c>
      <c r="F154" s="45" t="s">
        <v>556</v>
      </c>
      <c r="G154" s="242">
        <v>1</v>
      </c>
    </row>
    <row r="155" customHeight="1" spans="2:7">
      <c r="B155" s="241" t="s">
        <v>207</v>
      </c>
      <c r="C155" s="44" t="s">
        <v>317</v>
      </c>
      <c r="D155" s="45" t="s">
        <v>151</v>
      </c>
      <c r="E155" s="44" t="s">
        <v>686</v>
      </c>
      <c r="F155" s="45" t="s">
        <v>556</v>
      </c>
      <c r="G155" s="242">
        <v>1</v>
      </c>
    </row>
    <row r="156" customHeight="1" spans="2:7">
      <c r="B156" s="243" t="s">
        <v>325</v>
      </c>
      <c r="C156" s="244"/>
      <c r="D156" s="244"/>
      <c r="E156" s="244"/>
      <c r="F156" s="244"/>
      <c r="G156" s="245">
        <v>27</v>
      </c>
    </row>
    <row r="157" customHeight="1" spans="2:7">
      <c r="B157" s="241" t="s">
        <v>208</v>
      </c>
      <c r="C157" s="44" t="s">
        <v>333</v>
      </c>
      <c r="D157" s="45" t="s">
        <v>126</v>
      </c>
      <c r="E157" s="44" t="s">
        <v>687</v>
      </c>
      <c r="F157" s="45" t="s">
        <v>556</v>
      </c>
      <c r="G157" s="242">
        <v>1</v>
      </c>
    </row>
    <row r="158" customHeight="1" spans="2:7">
      <c r="B158" s="241" t="s">
        <v>208</v>
      </c>
      <c r="C158" s="44" t="s">
        <v>332</v>
      </c>
      <c r="D158" s="45" t="s">
        <v>126</v>
      </c>
      <c r="E158" s="44" t="s">
        <v>688</v>
      </c>
      <c r="F158" s="45" t="s">
        <v>556</v>
      </c>
      <c r="G158" s="242">
        <v>1</v>
      </c>
    </row>
    <row r="159" customHeight="1" spans="2:7">
      <c r="B159" s="241" t="s">
        <v>208</v>
      </c>
      <c r="C159" s="44" t="s">
        <v>331</v>
      </c>
      <c r="D159" s="45" t="s">
        <v>131</v>
      </c>
      <c r="E159" s="44" t="s">
        <v>689</v>
      </c>
      <c r="F159" s="45" t="s">
        <v>556</v>
      </c>
      <c r="G159" s="242">
        <v>1</v>
      </c>
    </row>
    <row r="160" customHeight="1" spans="2:7">
      <c r="B160" s="241" t="s">
        <v>208</v>
      </c>
      <c r="C160" s="44" t="s">
        <v>331</v>
      </c>
      <c r="D160" s="45" t="s">
        <v>151</v>
      </c>
      <c r="E160" s="44" t="s">
        <v>690</v>
      </c>
      <c r="F160" s="45" t="s">
        <v>556</v>
      </c>
      <c r="G160" s="242">
        <v>1</v>
      </c>
    </row>
    <row r="161" customHeight="1" spans="2:7">
      <c r="B161" s="241" t="s">
        <v>208</v>
      </c>
      <c r="C161" s="44" t="s">
        <v>331</v>
      </c>
      <c r="D161" s="45" t="s">
        <v>151</v>
      </c>
      <c r="E161" s="44" t="s">
        <v>691</v>
      </c>
      <c r="F161" s="45" t="s">
        <v>556</v>
      </c>
      <c r="G161" s="242">
        <v>1</v>
      </c>
    </row>
    <row r="162" customHeight="1" spans="2:7">
      <c r="B162" s="241" t="s">
        <v>208</v>
      </c>
      <c r="C162" s="44" t="s">
        <v>331</v>
      </c>
      <c r="D162" s="45" t="s">
        <v>151</v>
      </c>
      <c r="E162" s="44" t="s">
        <v>692</v>
      </c>
      <c r="F162" s="45" t="s">
        <v>556</v>
      </c>
      <c r="G162" s="242">
        <v>1</v>
      </c>
    </row>
    <row r="163" customHeight="1" spans="2:7">
      <c r="B163" s="241" t="s">
        <v>208</v>
      </c>
      <c r="C163" s="44" t="s">
        <v>331</v>
      </c>
      <c r="D163" s="45" t="s">
        <v>151</v>
      </c>
      <c r="E163" s="44" t="s">
        <v>693</v>
      </c>
      <c r="F163" s="45" t="s">
        <v>556</v>
      </c>
      <c r="G163" s="242">
        <v>1</v>
      </c>
    </row>
    <row r="164" customHeight="1" spans="2:7">
      <c r="B164" s="241" t="s">
        <v>208</v>
      </c>
      <c r="C164" s="44" t="s">
        <v>331</v>
      </c>
      <c r="D164" s="45" t="s">
        <v>151</v>
      </c>
      <c r="E164" s="44" t="s">
        <v>694</v>
      </c>
      <c r="F164" s="45" t="s">
        <v>556</v>
      </c>
      <c r="G164" s="242">
        <v>1</v>
      </c>
    </row>
    <row r="165" customHeight="1" spans="2:7">
      <c r="B165" s="241" t="s">
        <v>208</v>
      </c>
      <c r="C165" s="44" t="s">
        <v>331</v>
      </c>
      <c r="D165" s="45" t="s">
        <v>151</v>
      </c>
      <c r="E165" s="44" t="s">
        <v>695</v>
      </c>
      <c r="F165" s="45" t="s">
        <v>556</v>
      </c>
      <c r="G165" s="242">
        <v>1</v>
      </c>
    </row>
    <row r="166" customHeight="1" spans="2:7">
      <c r="B166" s="241" t="s">
        <v>208</v>
      </c>
      <c r="C166" s="44" t="s">
        <v>331</v>
      </c>
      <c r="D166" s="45" t="s">
        <v>151</v>
      </c>
      <c r="E166" s="44" t="s">
        <v>696</v>
      </c>
      <c r="F166" s="45" t="s">
        <v>556</v>
      </c>
      <c r="G166" s="242">
        <v>1</v>
      </c>
    </row>
    <row r="167" customHeight="1" spans="2:7">
      <c r="B167" s="241" t="s">
        <v>208</v>
      </c>
      <c r="C167" s="44" t="s">
        <v>331</v>
      </c>
      <c r="D167" s="45" t="s">
        <v>151</v>
      </c>
      <c r="E167" s="44" t="s">
        <v>697</v>
      </c>
      <c r="F167" s="45" t="s">
        <v>556</v>
      </c>
      <c r="G167" s="242">
        <v>1</v>
      </c>
    </row>
    <row r="168" customHeight="1" spans="2:7">
      <c r="B168" s="241" t="s">
        <v>208</v>
      </c>
      <c r="C168" s="44" t="s">
        <v>331</v>
      </c>
      <c r="D168" s="45" t="s">
        <v>151</v>
      </c>
      <c r="E168" s="44" t="s">
        <v>698</v>
      </c>
      <c r="F168" s="45" t="s">
        <v>556</v>
      </c>
      <c r="G168" s="242">
        <v>1</v>
      </c>
    </row>
    <row r="169" customHeight="1" spans="2:7">
      <c r="B169" s="241" t="s">
        <v>208</v>
      </c>
      <c r="C169" s="44" t="s">
        <v>331</v>
      </c>
      <c r="D169" s="45" t="s">
        <v>151</v>
      </c>
      <c r="E169" s="44" t="s">
        <v>699</v>
      </c>
      <c r="F169" s="45" t="s">
        <v>556</v>
      </c>
      <c r="G169" s="242">
        <v>1</v>
      </c>
    </row>
    <row r="170" customHeight="1" spans="2:7">
      <c r="B170" s="241" t="s">
        <v>208</v>
      </c>
      <c r="C170" s="44" t="s">
        <v>331</v>
      </c>
      <c r="D170" s="45" t="s">
        <v>151</v>
      </c>
      <c r="E170" s="44" t="s">
        <v>700</v>
      </c>
      <c r="F170" s="45" t="s">
        <v>556</v>
      </c>
      <c r="G170" s="242">
        <v>1</v>
      </c>
    </row>
    <row r="171" customHeight="1" spans="2:7">
      <c r="B171" s="241" t="s">
        <v>208</v>
      </c>
      <c r="C171" s="44" t="s">
        <v>331</v>
      </c>
      <c r="D171" s="45" t="s">
        <v>151</v>
      </c>
      <c r="E171" s="44" t="s">
        <v>701</v>
      </c>
      <c r="F171" s="45" t="s">
        <v>556</v>
      </c>
      <c r="G171" s="242">
        <v>1</v>
      </c>
    </row>
    <row r="172" customHeight="1" spans="2:7">
      <c r="B172" s="241" t="s">
        <v>208</v>
      </c>
      <c r="C172" s="44" t="s">
        <v>331</v>
      </c>
      <c r="D172" s="45" t="s">
        <v>151</v>
      </c>
      <c r="E172" s="44" t="s">
        <v>702</v>
      </c>
      <c r="F172" s="45" t="s">
        <v>556</v>
      </c>
      <c r="G172" s="242">
        <v>1</v>
      </c>
    </row>
    <row r="173" customHeight="1" spans="2:7">
      <c r="B173" s="241" t="s">
        <v>208</v>
      </c>
      <c r="C173" s="44" t="s">
        <v>330</v>
      </c>
      <c r="D173" s="45" t="s">
        <v>126</v>
      </c>
      <c r="E173" s="44" t="s">
        <v>703</v>
      </c>
      <c r="F173" s="45" t="s">
        <v>556</v>
      </c>
      <c r="G173" s="242">
        <v>1</v>
      </c>
    </row>
    <row r="174" customHeight="1" spans="2:7">
      <c r="B174" s="241" t="s">
        <v>208</v>
      </c>
      <c r="C174" s="44" t="s">
        <v>329</v>
      </c>
      <c r="D174" s="45" t="s">
        <v>126</v>
      </c>
      <c r="E174" s="44" t="s">
        <v>704</v>
      </c>
      <c r="F174" s="45" t="s">
        <v>556</v>
      </c>
      <c r="G174" s="242">
        <v>1</v>
      </c>
    </row>
    <row r="175" customHeight="1" spans="2:7">
      <c r="B175" s="241" t="s">
        <v>208</v>
      </c>
      <c r="C175" s="44" t="s">
        <v>328</v>
      </c>
      <c r="D175" s="45" t="s">
        <v>126</v>
      </c>
      <c r="E175" s="44" t="s">
        <v>705</v>
      </c>
      <c r="F175" s="45" t="s">
        <v>556</v>
      </c>
      <c r="G175" s="242">
        <v>1</v>
      </c>
    </row>
    <row r="176" customHeight="1" spans="2:7">
      <c r="B176" s="241" t="s">
        <v>208</v>
      </c>
      <c r="C176" s="44" t="s">
        <v>327</v>
      </c>
      <c r="D176" s="45" t="s">
        <v>123</v>
      </c>
      <c r="E176" s="44" t="s">
        <v>706</v>
      </c>
      <c r="F176" s="45" t="s">
        <v>556</v>
      </c>
      <c r="G176" s="242">
        <v>1</v>
      </c>
    </row>
    <row r="177" customHeight="1" spans="2:7">
      <c r="B177" s="241" t="s">
        <v>208</v>
      </c>
      <c r="C177" s="44" t="s">
        <v>327</v>
      </c>
      <c r="D177" s="45" t="s">
        <v>126</v>
      </c>
      <c r="E177" s="44" t="s">
        <v>707</v>
      </c>
      <c r="F177" s="45" t="s">
        <v>556</v>
      </c>
      <c r="G177" s="242">
        <v>1</v>
      </c>
    </row>
    <row r="178" customHeight="1" spans="2:7">
      <c r="B178" s="241" t="s">
        <v>208</v>
      </c>
      <c r="C178" s="44" t="s">
        <v>326</v>
      </c>
      <c r="D178" s="45" t="s">
        <v>126</v>
      </c>
      <c r="E178" s="44" t="s">
        <v>708</v>
      </c>
      <c r="F178" s="45" t="s">
        <v>556</v>
      </c>
      <c r="G178" s="242">
        <v>1</v>
      </c>
    </row>
    <row r="179" customHeight="1" spans="2:7">
      <c r="B179" s="241" t="s">
        <v>208</v>
      </c>
      <c r="C179" s="44" t="s">
        <v>326</v>
      </c>
      <c r="D179" s="45" t="s">
        <v>126</v>
      </c>
      <c r="E179" s="44" t="s">
        <v>709</v>
      </c>
      <c r="F179" s="45" t="s">
        <v>556</v>
      </c>
      <c r="G179" s="242">
        <v>1</v>
      </c>
    </row>
    <row r="180" customHeight="1" spans="2:7">
      <c r="B180" s="243" t="s">
        <v>334</v>
      </c>
      <c r="C180" s="244"/>
      <c r="D180" s="244"/>
      <c r="E180" s="244"/>
      <c r="F180" s="244"/>
      <c r="G180" s="245">
        <v>23</v>
      </c>
    </row>
    <row r="181" customHeight="1" spans="2:7">
      <c r="B181" s="241" t="s">
        <v>209</v>
      </c>
      <c r="C181" s="44" t="s">
        <v>346</v>
      </c>
      <c r="D181" s="45" t="s">
        <v>126</v>
      </c>
      <c r="E181" s="44" t="s">
        <v>710</v>
      </c>
      <c r="F181" s="45" t="s">
        <v>556</v>
      </c>
      <c r="G181" s="242">
        <v>1</v>
      </c>
    </row>
    <row r="182" customHeight="1" spans="2:7">
      <c r="B182" s="241" t="s">
        <v>209</v>
      </c>
      <c r="C182" s="44" t="s">
        <v>345</v>
      </c>
      <c r="D182" s="45" t="s">
        <v>126</v>
      </c>
      <c r="E182" s="44" t="s">
        <v>711</v>
      </c>
      <c r="F182" s="45" t="s">
        <v>556</v>
      </c>
      <c r="G182" s="242">
        <v>1</v>
      </c>
    </row>
    <row r="183" customHeight="1" spans="2:7">
      <c r="B183" s="241" t="s">
        <v>209</v>
      </c>
      <c r="C183" s="44" t="s">
        <v>344</v>
      </c>
      <c r="D183" s="45" t="s">
        <v>126</v>
      </c>
      <c r="E183" s="44" t="s">
        <v>712</v>
      </c>
      <c r="F183" s="45" t="s">
        <v>556</v>
      </c>
      <c r="G183" s="242">
        <v>1</v>
      </c>
    </row>
    <row r="184" customHeight="1" spans="2:7">
      <c r="B184" s="241" t="s">
        <v>209</v>
      </c>
      <c r="C184" s="44" t="s">
        <v>343</v>
      </c>
      <c r="D184" s="45" t="s">
        <v>126</v>
      </c>
      <c r="E184" s="44" t="s">
        <v>713</v>
      </c>
      <c r="F184" s="45" t="s">
        <v>556</v>
      </c>
      <c r="G184" s="242">
        <v>1</v>
      </c>
    </row>
    <row r="185" customHeight="1" spans="2:7">
      <c r="B185" s="241" t="s">
        <v>209</v>
      </c>
      <c r="C185" s="44" t="s">
        <v>342</v>
      </c>
      <c r="D185" s="45" t="s">
        <v>126</v>
      </c>
      <c r="E185" s="44" t="s">
        <v>714</v>
      </c>
      <c r="F185" s="45" t="s">
        <v>556</v>
      </c>
      <c r="G185" s="242">
        <v>1</v>
      </c>
    </row>
    <row r="186" customHeight="1" spans="2:7">
      <c r="B186" s="241" t="s">
        <v>209</v>
      </c>
      <c r="C186" s="44" t="s">
        <v>342</v>
      </c>
      <c r="D186" s="45" t="s">
        <v>126</v>
      </c>
      <c r="E186" s="44" t="s">
        <v>715</v>
      </c>
      <c r="F186" s="45" t="s">
        <v>556</v>
      </c>
      <c r="G186" s="242">
        <v>1</v>
      </c>
    </row>
    <row r="187" customHeight="1" spans="2:7">
      <c r="B187" s="241" t="s">
        <v>209</v>
      </c>
      <c r="C187" s="44" t="s">
        <v>342</v>
      </c>
      <c r="D187" s="45" t="s">
        <v>133</v>
      </c>
      <c r="E187" s="44" t="s">
        <v>716</v>
      </c>
      <c r="F187" s="45" t="s">
        <v>556</v>
      </c>
      <c r="G187" s="242">
        <v>1</v>
      </c>
    </row>
    <row r="188" customHeight="1" spans="2:7">
      <c r="B188" s="241" t="s">
        <v>209</v>
      </c>
      <c r="C188" s="44" t="s">
        <v>342</v>
      </c>
      <c r="D188" s="45" t="s">
        <v>145</v>
      </c>
      <c r="E188" s="44" t="s">
        <v>717</v>
      </c>
      <c r="F188" s="45" t="s">
        <v>556</v>
      </c>
      <c r="G188" s="242">
        <v>1</v>
      </c>
    </row>
    <row r="189" customHeight="1" spans="2:7">
      <c r="B189" s="241" t="s">
        <v>209</v>
      </c>
      <c r="C189" s="44" t="s">
        <v>342</v>
      </c>
      <c r="D189" s="45" t="s">
        <v>151</v>
      </c>
      <c r="E189" s="44" t="s">
        <v>718</v>
      </c>
      <c r="F189" s="45" t="s">
        <v>556</v>
      </c>
      <c r="G189" s="242">
        <v>1</v>
      </c>
    </row>
    <row r="190" customHeight="1" spans="2:7">
      <c r="B190" s="241" t="s">
        <v>209</v>
      </c>
      <c r="C190" s="44" t="s">
        <v>342</v>
      </c>
      <c r="D190" s="45" t="s">
        <v>151</v>
      </c>
      <c r="E190" s="44" t="s">
        <v>719</v>
      </c>
      <c r="F190" s="45" t="s">
        <v>556</v>
      </c>
      <c r="G190" s="242">
        <v>1</v>
      </c>
    </row>
    <row r="191" customHeight="1" spans="2:7">
      <c r="B191" s="241" t="s">
        <v>209</v>
      </c>
      <c r="C191" s="44" t="s">
        <v>342</v>
      </c>
      <c r="D191" s="45" t="s">
        <v>151</v>
      </c>
      <c r="E191" s="44" t="s">
        <v>720</v>
      </c>
      <c r="F191" s="45" t="s">
        <v>556</v>
      </c>
      <c r="G191" s="242">
        <v>1</v>
      </c>
    </row>
    <row r="192" customHeight="1" spans="2:7">
      <c r="B192" s="241" t="s">
        <v>209</v>
      </c>
      <c r="C192" s="44" t="s">
        <v>342</v>
      </c>
      <c r="D192" s="45" t="s">
        <v>151</v>
      </c>
      <c r="E192" s="44" t="s">
        <v>721</v>
      </c>
      <c r="F192" s="45" t="s">
        <v>556</v>
      </c>
      <c r="G192" s="242">
        <v>1</v>
      </c>
    </row>
    <row r="193" customHeight="1" spans="2:7">
      <c r="B193" s="241" t="s">
        <v>209</v>
      </c>
      <c r="C193" s="44" t="s">
        <v>342</v>
      </c>
      <c r="D193" s="45" t="s">
        <v>151</v>
      </c>
      <c r="E193" s="44" t="s">
        <v>722</v>
      </c>
      <c r="F193" s="45" t="s">
        <v>556</v>
      </c>
      <c r="G193" s="242">
        <v>1</v>
      </c>
    </row>
    <row r="194" customHeight="1" spans="2:7">
      <c r="B194" s="241" t="s">
        <v>209</v>
      </c>
      <c r="C194" s="44" t="s">
        <v>342</v>
      </c>
      <c r="D194" s="45" t="s">
        <v>151</v>
      </c>
      <c r="E194" s="44" t="s">
        <v>723</v>
      </c>
      <c r="F194" s="45" t="s">
        <v>556</v>
      </c>
      <c r="G194" s="242">
        <v>1</v>
      </c>
    </row>
    <row r="195" customHeight="1" spans="2:7">
      <c r="B195" s="241" t="s">
        <v>209</v>
      </c>
      <c r="C195" s="44" t="s">
        <v>341</v>
      </c>
      <c r="D195" s="45" t="s">
        <v>126</v>
      </c>
      <c r="E195" s="44" t="s">
        <v>724</v>
      </c>
      <c r="F195" s="45" t="s">
        <v>556</v>
      </c>
      <c r="G195" s="242">
        <v>1</v>
      </c>
    </row>
    <row r="196" customHeight="1" spans="2:7">
      <c r="B196" s="241" t="s">
        <v>209</v>
      </c>
      <c r="C196" s="44" t="s">
        <v>340</v>
      </c>
      <c r="D196" s="45" t="s">
        <v>126</v>
      </c>
      <c r="E196" s="44" t="s">
        <v>725</v>
      </c>
      <c r="F196" s="45" t="s">
        <v>556</v>
      </c>
      <c r="G196" s="242">
        <v>1</v>
      </c>
    </row>
    <row r="197" customHeight="1" spans="2:7">
      <c r="B197" s="241" t="s">
        <v>209</v>
      </c>
      <c r="C197" s="44" t="s">
        <v>340</v>
      </c>
      <c r="D197" s="45" t="s">
        <v>126</v>
      </c>
      <c r="E197" s="44" t="s">
        <v>726</v>
      </c>
      <c r="F197" s="45" t="s">
        <v>556</v>
      </c>
      <c r="G197" s="242">
        <v>1</v>
      </c>
    </row>
    <row r="198" customHeight="1" spans="2:7">
      <c r="B198" s="241" t="s">
        <v>209</v>
      </c>
      <c r="C198" s="44" t="s">
        <v>339</v>
      </c>
      <c r="D198" s="45" t="s">
        <v>126</v>
      </c>
      <c r="E198" s="44" t="s">
        <v>727</v>
      </c>
      <c r="F198" s="45" t="s">
        <v>556</v>
      </c>
      <c r="G198" s="242">
        <v>1</v>
      </c>
    </row>
    <row r="199" customHeight="1" spans="2:7">
      <c r="B199" s="241" t="s">
        <v>209</v>
      </c>
      <c r="C199" s="44" t="s">
        <v>339</v>
      </c>
      <c r="D199" s="45" t="s">
        <v>126</v>
      </c>
      <c r="E199" s="44" t="s">
        <v>728</v>
      </c>
      <c r="F199" s="45" t="s">
        <v>556</v>
      </c>
      <c r="G199" s="242">
        <v>1</v>
      </c>
    </row>
    <row r="200" customHeight="1" spans="2:7">
      <c r="B200" s="241" t="s">
        <v>209</v>
      </c>
      <c r="C200" s="44" t="s">
        <v>338</v>
      </c>
      <c r="D200" s="45" t="s">
        <v>123</v>
      </c>
      <c r="E200" s="44" t="s">
        <v>729</v>
      </c>
      <c r="F200" s="45" t="s">
        <v>556</v>
      </c>
      <c r="G200" s="242">
        <v>1</v>
      </c>
    </row>
    <row r="201" customHeight="1" spans="2:7">
      <c r="B201" s="241" t="s">
        <v>209</v>
      </c>
      <c r="C201" s="44" t="s">
        <v>337</v>
      </c>
      <c r="D201" s="45" t="s">
        <v>126</v>
      </c>
      <c r="E201" s="44" t="s">
        <v>730</v>
      </c>
      <c r="F201" s="45" t="s">
        <v>556</v>
      </c>
      <c r="G201" s="242">
        <v>1</v>
      </c>
    </row>
    <row r="202" customHeight="1" spans="2:7">
      <c r="B202" s="241" t="s">
        <v>209</v>
      </c>
      <c r="C202" s="44" t="s">
        <v>336</v>
      </c>
      <c r="D202" s="45" t="s">
        <v>123</v>
      </c>
      <c r="E202" s="44" t="s">
        <v>731</v>
      </c>
      <c r="F202" s="45" t="s">
        <v>556</v>
      </c>
      <c r="G202" s="242">
        <v>1</v>
      </c>
    </row>
    <row r="203" customHeight="1" spans="2:7">
      <c r="B203" s="241" t="s">
        <v>209</v>
      </c>
      <c r="C203" s="44" t="s">
        <v>336</v>
      </c>
      <c r="D203" s="45" t="s">
        <v>151</v>
      </c>
      <c r="E203" s="44" t="s">
        <v>732</v>
      </c>
      <c r="F203" s="45" t="s">
        <v>556</v>
      </c>
      <c r="G203" s="242">
        <v>1</v>
      </c>
    </row>
    <row r="204" customHeight="1" spans="2:7">
      <c r="B204" s="241" t="s">
        <v>209</v>
      </c>
      <c r="C204" s="44" t="s">
        <v>335</v>
      </c>
      <c r="D204" s="45" t="s">
        <v>177</v>
      </c>
      <c r="E204" s="44" t="s">
        <v>733</v>
      </c>
      <c r="F204" s="45" t="s">
        <v>556</v>
      </c>
      <c r="G204" s="242">
        <v>1</v>
      </c>
    </row>
    <row r="205" customHeight="1" spans="2:7">
      <c r="B205" s="243" t="s">
        <v>347</v>
      </c>
      <c r="C205" s="244"/>
      <c r="D205" s="244"/>
      <c r="E205" s="244"/>
      <c r="F205" s="244"/>
      <c r="G205" s="245">
        <v>24</v>
      </c>
    </row>
    <row r="206" customHeight="1" spans="2:7">
      <c r="B206" s="241" t="s">
        <v>210</v>
      </c>
      <c r="C206" s="44" t="s">
        <v>354</v>
      </c>
      <c r="D206" s="45" t="s">
        <v>130</v>
      </c>
      <c r="E206" s="44" t="s">
        <v>734</v>
      </c>
      <c r="F206" s="45" t="s">
        <v>735</v>
      </c>
      <c r="G206" s="242">
        <v>1</v>
      </c>
    </row>
    <row r="207" customHeight="1" spans="2:7">
      <c r="B207" s="241" t="s">
        <v>210</v>
      </c>
      <c r="C207" s="44" t="s">
        <v>354</v>
      </c>
      <c r="D207" s="45" t="s">
        <v>135</v>
      </c>
      <c r="E207" s="44" t="s">
        <v>736</v>
      </c>
      <c r="F207" s="45" t="s">
        <v>737</v>
      </c>
      <c r="G207" s="242">
        <v>1</v>
      </c>
    </row>
    <row r="208" customHeight="1" spans="2:7">
      <c r="B208" s="241" t="s">
        <v>210</v>
      </c>
      <c r="C208" s="44" t="s">
        <v>354</v>
      </c>
      <c r="D208" s="45" t="s">
        <v>135</v>
      </c>
      <c r="E208" s="44" t="s">
        <v>738</v>
      </c>
      <c r="F208" s="45" t="s">
        <v>556</v>
      </c>
      <c r="G208" s="242">
        <v>1</v>
      </c>
    </row>
    <row r="209" customHeight="1" spans="2:7">
      <c r="B209" s="241" t="s">
        <v>210</v>
      </c>
      <c r="C209" s="44" t="s">
        <v>354</v>
      </c>
      <c r="D209" s="45" t="s">
        <v>175</v>
      </c>
      <c r="E209" s="44" t="s">
        <v>739</v>
      </c>
      <c r="F209" s="45" t="s">
        <v>556</v>
      </c>
      <c r="G209" s="242">
        <v>1</v>
      </c>
    </row>
    <row r="210" customHeight="1" spans="2:7">
      <c r="B210" s="241" t="s">
        <v>210</v>
      </c>
      <c r="C210" s="44" t="s">
        <v>354</v>
      </c>
      <c r="D210" s="45" t="s">
        <v>151</v>
      </c>
      <c r="E210" s="44" t="s">
        <v>740</v>
      </c>
      <c r="F210" s="45" t="s">
        <v>556</v>
      </c>
      <c r="G210" s="242">
        <v>1</v>
      </c>
    </row>
    <row r="211" customHeight="1" spans="2:7">
      <c r="B211" s="241" t="s">
        <v>210</v>
      </c>
      <c r="C211" s="44" t="s">
        <v>354</v>
      </c>
      <c r="D211" s="45" t="s">
        <v>151</v>
      </c>
      <c r="E211" s="44" t="s">
        <v>741</v>
      </c>
      <c r="F211" s="45" t="s">
        <v>556</v>
      </c>
      <c r="G211" s="242">
        <v>1</v>
      </c>
    </row>
    <row r="212" customHeight="1" spans="2:7">
      <c r="B212" s="241" t="s">
        <v>210</v>
      </c>
      <c r="C212" s="44" t="s">
        <v>354</v>
      </c>
      <c r="D212" s="45" t="s">
        <v>151</v>
      </c>
      <c r="E212" s="44" t="s">
        <v>742</v>
      </c>
      <c r="F212" s="45" t="s">
        <v>556</v>
      </c>
      <c r="G212" s="242">
        <v>1</v>
      </c>
    </row>
    <row r="213" customHeight="1" spans="2:7">
      <c r="B213" s="241" t="s">
        <v>210</v>
      </c>
      <c r="C213" s="44" t="s">
        <v>354</v>
      </c>
      <c r="D213" s="45" t="s">
        <v>151</v>
      </c>
      <c r="E213" s="44" t="s">
        <v>743</v>
      </c>
      <c r="F213" s="45" t="s">
        <v>556</v>
      </c>
      <c r="G213" s="242">
        <v>1</v>
      </c>
    </row>
    <row r="214" customHeight="1" spans="2:7">
      <c r="B214" s="241" t="s">
        <v>210</v>
      </c>
      <c r="C214" s="44" t="s">
        <v>354</v>
      </c>
      <c r="D214" s="45" t="s">
        <v>151</v>
      </c>
      <c r="E214" s="44" t="s">
        <v>744</v>
      </c>
      <c r="F214" s="45" t="s">
        <v>556</v>
      </c>
      <c r="G214" s="242">
        <v>1</v>
      </c>
    </row>
    <row r="215" customHeight="1" spans="2:7">
      <c r="B215" s="241" t="s">
        <v>210</v>
      </c>
      <c r="C215" s="44" t="s">
        <v>354</v>
      </c>
      <c r="D215" s="45" t="s">
        <v>151</v>
      </c>
      <c r="E215" s="44" t="s">
        <v>745</v>
      </c>
      <c r="F215" s="45" t="s">
        <v>556</v>
      </c>
      <c r="G215" s="242">
        <v>1</v>
      </c>
    </row>
    <row r="216" customHeight="1" spans="2:7">
      <c r="B216" s="241" t="s">
        <v>210</v>
      </c>
      <c r="C216" s="44" t="s">
        <v>354</v>
      </c>
      <c r="D216" s="45" t="s">
        <v>151</v>
      </c>
      <c r="E216" s="44" t="s">
        <v>746</v>
      </c>
      <c r="F216" s="45" t="s">
        <v>556</v>
      </c>
      <c r="G216" s="242">
        <v>1</v>
      </c>
    </row>
    <row r="217" customHeight="1" spans="2:7">
      <c r="B217" s="241" t="s">
        <v>210</v>
      </c>
      <c r="C217" s="44" t="s">
        <v>354</v>
      </c>
      <c r="D217" s="45" t="s">
        <v>151</v>
      </c>
      <c r="E217" s="44" t="s">
        <v>747</v>
      </c>
      <c r="F217" s="45" t="s">
        <v>556</v>
      </c>
      <c r="G217" s="242">
        <v>1</v>
      </c>
    </row>
    <row r="218" customHeight="1" spans="2:7">
      <c r="B218" s="241" t="s">
        <v>210</v>
      </c>
      <c r="C218" s="44" t="s">
        <v>354</v>
      </c>
      <c r="D218" s="45" t="s">
        <v>151</v>
      </c>
      <c r="E218" s="44" t="s">
        <v>748</v>
      </c>
      <c r="F218" s="45" t="s">
        <v>556</v>
      </c>
      <c r="G218" s="242">
        <v>1</v>
      </c>
    </row>
    <row r="219" customHeight="1" spans="2:7">
      <c r="B219" s="241" t="s">
        <v>210</v>
      </c>
      <c r="C219" s="44" t="s">
        <v>354</v>
      </c>
      <c r="D219" s="45" t="s">
        <v>151</v>
      </c>
      <c r="E219" s="44" t="s">
        <v>749</v>
      </c>
      <c r="F219" s="45" t="s">
        <v>556</v>
      </c>
      <c r="G219" s="242">
        <v>1</v>
      </c>
    </row>
    <row r="220" customHeight="1" spans="2:7">
      <c r="B220" s="241" t="s">
        <v>210</v>
      </c>
      <c r="C220" s="44" t="s">
        <v>354</v>
      </c>
      <c r="D220" s="45" t="s">
        <v>151</v>
      </c>
      <c r="E220" s="44" t="s">
        <v>750</v>
      </c>
      <c r="F220" s="45" t="s">
        <v>556</v>
      </c>
      <c r="G220" s="242">
        <v>1</v>
      </c>
    </row>
    <row r="221" customHeight="1" spans="2:7">
      <c r="B221" s="241" t="s">
        <v>210</v>
      </c>
      <c r="C221" s="44" t="s">
        <v>354</v>
      </c>
      <c r="D221" s="45" t="s">
        <v>151</v>
      </c>
      <c r="E221" s="44" t="s">
        <v>751</v>
      </c>
      <c r="F221" s="45" t="s">
        <v>556</v>
      </c>
      <c r="G221" s="242">
        <v>1</v>
      </c>
    </row>
    <row r="222" customHeight="1" spans="2:7">
      <c r="B222" s="241" t="s">
        <v>210</v>
      </c>
      <c r="C222" s="44" t="s">
        <v>354</v>
      </c>
      <c r="D222" s="45" t="s">
        <v>151</v>
      </c>
      <c r="E222" s="44" t="s">
        <v>752</v>
      </c>
      <c r="F222" s="45" t="s">
        <v>556</v>
      </c>
      <c r="G222" s="242">
        <v>1</v>
      </c>
    </row>
    <row r="223" customHeight="1" spans="2:7">
      <c r="B223" s="241" t="s">
        <v>210</v>
      </c>
      <c r="C223" s="44" t="s">
        <v>354</v>
      </c>
      <c r="D223" s="45" t="s">
        <v>151</v>
      </c>
      <c r="E223" s="44" t="s">
        <v>753</v>
      </c>
      <c r="F223" s="45" t="s">
        <v>556</v>
      </c>
      <c r="G223" s="242">
        <v>1</v>
      </c>
    </row>
    <row r="224" customHeight="1" spans="2:7">
      <c r="B224" s="241" t="s">
        <v>210</v>
      </c>
      <c r="C224" s="44" t="s">
        <v>354</v>
      </c>
      <c r="D224" s="45" t="s">
        <v>151</v>
      </c>
      <c r="E224" s="44" t="s">
        <v>754</v>
      </c>
      <c r="F224" s="45" t="s">
        <v>556</v>
      </c>
      <c r="G224" s="242">
        <v>1</v>
      </c>
    </row>
    <row r="225" customHeight="1" spans="2:7">
      <c r="B225" s="241" t="s">
        <v>210</v>
      </c>
      <c r="C225" s="44" t="s">
        <v>353</v>
      </c>
      <c r="D225" s="45" t="s">
        <v>126</v>
      </c>
      <c r="E225" s="44" t="s">
        <v>755</v>
      </c>
      <c r="F225" s="45" t="s">
        <v>556</v>
      </c>
      <c r="G225" s="242">
        <v>1</v>
      </c>
    </row>
    <row r="226" customHeight="1" spans="2:7">
      <c r="B226" s="241" t="s">
        <v>210</v>
      </c>
      <c r="C226" s="44" t="s">
        <v>352</v>
      </c>
      <c r="D226" s="45" t="s">
        <v>126</v>
      </c>
      <c r="E226" s="44" t="s">
        <v>756</v>
      </c>
      <c r="F226" s="45" t="s">
        <v>556</v>
      </c>
      <c r="G226" s="242">
        <v>1</v>
      </c>
    </row>
    <row r="227" customHeight="1" spans="2:7">
      <c r="B227" s="241" t="s">
        <v>210</v>
      </c>
      <c r="C227" s="44" t="s">
        <v>351</v>
      </c>
      <c r="D227" s="45" t="s">
        <v>126</v>
      </c>
      <c r="E227" s="44" t="s">
        <v>757</v>
      </c>
      <c r="F227" s="45" t="s">
        <v>556</v>
      </c>
      <c r="G227" s="242">
        <v>1</v>
      </c>
    </row>
    <row r="228" customHeight="1" spans="2:7">
      <c r="B228" s="241" t="s">
        <v>210</v>
      </c>
      <c r="C228" s="44" t="s">
        <v>351</v>
      </c>
      <c r="D228" s="45" t="s">
        <v>126</v>
      </c>
      <c r="E228" s="44" t="s">
        <v>758</v>
      </c>
      <c r="F228" s="45" t="s">
        <v>556</v>
      </c>
      <c r="G228" s="242">
        <v>1</v>
      </c>
    </row>
    <row r="229" customHeight="1" spans="2:7">
      <c r="B229" s="241" t="s">
        <v>210</v>
      </c>
      <c r="C229" s="44" t="s">
        <v>350</v>
      </c>
      <c r="D229" s="45" t="s">
        <v>126</v>
      </c>
      <c r="E229" s="44" t="s">
        <v>759</v>
      </c>
      <c r="F229" s="45" t="s">
        <v>556</v>
      </c>
      <c r="G229" s="242">
        <v>1</v>
      </c>
    </row>
    <row r="230" customHeight="1" spans="2:7">
      <c r="B230" s="241" t="s">
        <v>210</v>
      </c>
      <c r="C230" s="44" t="s">
        <v>349</v>
      </c>
      <c r="D230" s="45" t="s">
        <v>126</v>
      </c>
      <c r="E230" s="44" t="s">
        <v>760</v>
      </c>
      <c r="F230" s="45" t="s">
        <v>556</v>
      </c>
      <c r="G230" s="242">
        <v>1</v>
      </c>
    </row>
    <row r="231" customHeight="1" spans="2:7">
      <c r="B231" s="241" t="s">
        <v>210</v>
      </c>
      <c r="C231" s="44" t="s">
        <v>348</v>
      </c>
      <c r="D231" s="45" t="s">
        <v>123</v>
      </c>
      <c r="E231" s="44" t="s">
        <v>761</v>
      </c>
      <c r="F231" s="45" t="s">
        <v>556</v>
      </c>
      <c r="G231" s="242">
        <v>1</v>
      </c>
    </row>
    <row r="232" customHeight="1" spans="2:7">
      <c r="B232" s="241" t="s">
        <v>210</v>
      </c>
      <c r="C232" s="44" t="s">
        <v>348</v>
      </c>
      <c r="D232" s="45" t="s">
        <v>123</v>
      </c>
      <c r="E232" s="44" t="s">
        <v>762</v>
      </c>
      <c r="F232" s="45" t="s">
        <v>556</v>
      </c>
      <c r="G232" s="242">
        <v>1</v>
      </c>
    </row>
    <row r="233" customHeight="1" spans="2:7">
      <c r="B233" s="243" t="s">
        <v>355</v>
      </c>
      <c r="C233" s="244"/>
      <c r="D233" s="244"/>
      <c r="E233" s="244"/>
      <c r="F233" s="244"/>
      <c r="G233" s="245">
        <v>27</v>
      </c>
    </row>
    <row r="234" customHeight="1" spans="2:7">
      <c r="B234" s="241" t="s">
        <v>231</v>
      </c>
      <c r="C234" s="44" t="s">
        <v>357</v>
      </c>
      <c r="D234" s="45" t="s">
        <v>143</v>
      </c>
      <c r="E234" s="44" t="s">
        <v>763</v>
      </c>
      <c r="F234" s="45" t="s">
        <v>737</v>
      </c>
      <c r="G234" s="242">
        <v>1</v>
      </c>
    </row>
    <row r="235" customHeight="1" spans="2:7">
      <c r="B235" s="241" t="s">
        <v>231</v>
      </c>
      <c r="C235" s="44" t="s">
        <v>356</v>
      </c>
      <c r="D235" s="45" t="s">
        <v>123</v>
      </c>
      <c r="E235" s="44" t="s">
        <v>764</v>
      </c>
      <c r="F235" s="45" t="s">
        <v>556</v>
      </c>
      <c r="G235" s="242">
        <v>1</v>
      </c>
    </row>
    <row r="236" customHeight="1" spans="2:7">
      <c r="B236" s="241" t="s">
        <v>231</v>
      </c>
      <c r="C236" s="44" t="s">
        <v>356</v>
      </c>
      <c r="D236" s="45" t="s">
        <v>123</v>
      </c>
      <c r="E236" s="44" t="s">
        <v>765</v>
      </c>
      <c r="F236" s="45" t="s">
        <v>556</v>
      </c>
      <c r="G236" s="242">
        <v>1</v>
      </c>
    </row>
    <row r="237" customHeight="1" spans="2:7">
      <c r="B237" s="241" t="s">
        <v>231</v>
      </c>
      <c r="C237" s="44" t="s">
        <v>356</v>
      </c>
      <c r="D237" s="45" t="s">
        <v>123</v>
      </c>
      <c r="E237" s="44" t="s">
        <v>766</v>
      </c>
      <c r="F237" s="45" t="s">
        <v>737</v>
      </c>
      <c r="G237" s="242">
        <v>1</v>
      </c>
    </row>
    <row r="238" customHeight="1" spans="2:7">
      <c r="B238" s="241" t="s">
        <v>231</v>
      </c>
      <c r="C238" s="44" t="s">
        <v>356</v>
      </c>
      <c r="D238" s="45" t="s">
        <v>123</v>
      </c>
      <c r="E238" s="44" t="s">
        <v>767</v>
      </c>
      <c r="F238" s="45" t="s">
        <v>737</v>
      </c>
      <c r="G238" s="242">
        <v>1</v>
      </c>
    </row>
    <row r="239" customHeight="1" spans="2:7">
      <c r="B239" s="241" t="s">
        <v>231</v>
      </c>
      <c r="C239" s="44" t="s">
        <v>356</v>
      </c>
      <c r="D239" s="45" t="s">
        <v>123</v>
      </c>
      <c r="E239" s="44" t="s">
        <v>768</v>
      </c>
      <c r="F239" s="45" t="s">
        <v>737</v>
      </c>
      <c r="G239" s="242">
        <v>1</v>
      </c>
    </row>
    <row r="240" customHeight="1" spans="2:7">
      <c r="B240" s="241" t="s">
        <v>231</v>
      </c>
      <c r="C240" s="44" t="s">
        <v>356</v>
      </c>
      <c r="D240" s="45" t="s">
        <v>126</v>
      </c>
      <c r="E240" s="44" t="s">
        <v>769</v>
      </c>
      <c r="F240" s="45" t="s">
        <v>556</v>
      </c>
      <c r="G240" s="242">
        <v>1</v>
      </c>
    </row>
    <row r="241" customHeight="1" spans="2:7">
      <c r="B241" s="241" t="s">
        <v>231</v>
      </c>
      <c r="C241" s="44" t="s">
        <v>356</v>
      </c>
      <c r="D241" s="45" t="s">
        <v>126</v>
      </c>
      <c r="E241" s="44" t="s">
        <v>770</v>
      </c>
      <c r="F241" s="45" t="s">
        <v>737</v>
      </c>
      <c r="G241" s="242">
        <v>1</v>
      </c>
    </row>
    <row r="242" customHeight="1" spans="2:7">
      <c r="B242" s="241" t="s">
        <v>231</v>
      </c>
      <c r="C242" s="44" t="s">
        <v>356</v>
      </c>
      <c r="D242" s="45" t="s">
        <v>126</v>
      </c>
      <c r="E242" s="44" t="s">
        <v>771</v>
      </c>
      <c r="F242" s="45" t="s">
        <v>556</v>
      </c>
      <c r="G242" s="242">
        <v>1</v>
      </c>
    </row>
    <row r="243" customHeight="1" spans="2:7">
      <c r="B243" s="241" t="s">
        <v>231</v>
      </c>
      <c r="C243" s="44" t="s">
        <v>356</v>
      </c>
      <c r="D243" s="45" t="s">
        <v>126</v>
      </c>
      <c r="E243" s="44" t="s">
        <v>772</v>
      </c>
      <c r="F243" s="45" t="s">
        <v>556</v>
      </c>
      <c r="G243" s="242">
        <v>1</v>
      </c>
    </row>
    <row r="244" customHeight="1" spans="2:7">
      <c r="B244" s="241" t="s">
        <v>231</v>
      </c>
      <c r="C244" s="44" t="s">
        <v>356</v>
      </c>
      <c r="D244" s="45" t="s">
        <v>126</v>
      </c>
      <c r="E244" s="44" t="s">
        <v>773</v>
      </c>
      <c r="F244" s="45" t="s">
        <v>556</v>
      </c>
      <c r="G244" s="242">
        <v>1</v>
      </c>
    </row>
    <row r="245" customHeight="1" spans="2:7">
      <c r="B245" s="241" t="s">
        <v>231</v>
      </c>
      <c r="C245" s="44" t="s">
        <v>356</v>
      </c>
      <c r="D245" s="45" t="s">
        <v>126</v>
      </c>
      <c r="E245" s="44" t="s">
        <v>774</v>
      </c>
      <c r="F245" s="45" t="s">
        <v>737</v>
      </c>
      <c r="G245" s="242">
        <v>1</v>
      </c>
    </row>
    <row r="246" customHeight="1" spans="2:7">
      <c r="B246" s="241" t="s">
        <v>231</v>
      </c>
      <c r="C246" s="44" t="s">
        <v>356</v>
      </c>
      <c r="D246" s="45" t="s">
        <v>126</v>
      </c>
      <c r="E246" s="44" t="s">
        <v>775</v>
      </c>
      <c r="F246" s="45" t="s">
        <v>556</v>
      </c>
      <c r="G246" s="242">
        <v>1</v>
      </c>
    </row>
    <row r="247" customHeight="1" spans="2:7">
      <c r="B247" s="241" t="s">
        <v>231</v>
      </c>
      <c r="C247" s="44" t="s">
        <v>356</v>
      </c>
      <c r="D247" s="45" t="s">
        <v>126</v>
      </c>
      <c r="E247" s="44" t="s">
        <v>776</v>
      </c>
      <c r="F247" s="45" t="s">
        <v>556</v>
      </c>
      <c r="G247" s="242">
        <v>1</v>
      </c>
    </row>
    <row r="248" customHeight="1" spans="2:7">
      <c r="B248" s="241" t="s">
        <v>231</v>
      </c>
      <c r="C248" s="44" t="s">
        <v>356</v>
      </c>
      <c r="D248" s="45" t="s">
        <v>126</v>
      </c>
      <c r="E248" s="44" t="s">
        <v>777</v>
      </c>
      <c r="F248" s="45" t="s">
        <v>556</v>
      </c>
      <c r="G248" s="242">
        <v>1</v>
      </c>
    </row>
    <row r="249" customHeight="1" spans="2:7">
      <c r="B249" s="241" t="s">
        <v>231</v>
      </c>
      <c r="C249" s="44" t="s">
        <v>356</v>
      </c>
      <c r="D249" s="45" t="s">
        <v>126</v>
      </c>
      <c r="E249" s="44" t="s">
        <v>778</v>
      </c>
      <c r="F249" s="45" t="s">
        <v>556</v>
      </c>
      <c r="G249" s="242">
        <v>1</v>
      </c>
    </row>
    <row r="250" customHeight="1" spans="2:7">
      <c r="B250" s="241" t="s">
        <v>231</v>
      </c>
      <c r="C250" s="44" t="s">
        <v>356</v>
      </c>
      <c r="D250" s="45" t="s">
        <v>126</v>
      </c>
      <c r="E250" s="44" t="s">
        <v>779</v>
      </c>
      <c r="F250" s="45" t="s">
        <v>556</v>
      </c>
      <c r="G250" s="242">
        <v>1</v>
      </c>
    </row>
    <row r="251" customHeight="1" spans="2:7">
      <c r="B251" s="241" t="s">
        <v>231</v>
      </c>
      <c r="C251" s="44" t="s">
        <v>356</v>
      </c>
      <c r="D251" s="45" t="s">
        <v>126</v>
      </c>
      <c r="E251" s="44" t="s">
        <v>780</v>
      </c>
      <c r="F251" s="45" t="s">
        <v>556</v>
      </c>
      <c r="G251" s="242">
        <v>1</v>
      </c>
    </row>
    <row r="252" customHeight="1" spans="2:7">
      <c r="B252" s="241" t="s">
        <v>231</v>
      </c>
      <c r="C252" s="44" t="s">
        <v>356</v>
      </c>
      <c r="D252" s="45" t="s">
        <v>126</v>
      </c>
      <c r="E252" s="44" t="s">
        <v>781</v>
      </c>
      <c r="F252" s="45" t="s">
        <v>556</v>
      </c>
      <c r="G252" s="242">
        <v>1</v>
      </c>
    </row>
    <row r="253" customHeight="1" spans="2:7">
      <c r="B253" s="241" t="s">
        <v>231</v>
      </c>
      <c r="C253" s="44" t="s">
        <v>356</v>
      </c>
      <c r="D253" s="45" t="s">
        <v>126</v>
      </c>
      <c r="E253" s="44" t="s">
        <v>782</v>
      </c>
      <c r="F253" s="45" t="s">
        <v>737</v>
      </c>
      <c r="G253" s="242">
        <v>1</v>
      </c>
    </row>
    <row r="254" customHeight="1" spans="2:7">
      <c r="B254" s="241" t="s">
        <v>231</v>
      </c>
      <c r="C254" s="44" t="s">
        <v>356</v>
      </c>
      <c r="D254" s="45" t="s">
        <v>126</v>
      </c>
      <c r="E254" s="44" t="s">
        <v>783</v>
      </c>
      <c r="F254" s="45" t="s">
        <v>556</v>
      </c>
      <c r="G254" s="242">
        <v>1</v>
      </c>
    </row>
    <row r="255" customHeight="1" spans="2:7">
      <c r="B255" s="241" t="s">
        <v>231</v>
      </c>
      <c r="C255" s="44" t="s">
        <v>356</v>
      </c>
      <c r="D255" s="45" t="s">
        <v>126</v>
      </c>
      <c r="E255" s="44" t="s">
        <v>784</v>
      </c>
      <c r="F255" s="45" t="s">
        <v>737</v>
      </c>
      <c r="G255" s="242">
        <v>1</v>
      </c>
    </row>
    <row r="256" customHeight="1" spans="2:7">
      <c r="B256" s="241" t="s">
        <v>231</v>
      </c>
      <c r="C256" s="44" t="s">
        <v>356</v>
      </c>
      <c r="D256" s="45" t="s">
        <v>126</v>
      </c>
      <c r="E256" s="44" t="s">
        <v>785</v>
      </c>
      <c r="F256" s="45" t="s">
        <v>556</v>
      </c>
      <c r="G256" s="242">
        <v>1</v>
      </c>
    </row>
    <row r="257" customHeight="1" spans="2:7">
      <c r="B257" s="241" t="s">
        <v>231</v>
      </c>
      <c r="C257" s="44" t="s">
        <v>356</v>
      </c>
      <c r="D257" s="45" t="s">
        <v>126</v>
      </c>
      <c r="E257" s="44" t="s">
        <v>786</v>
      </c>
      <c r="F257" s="45" t="s">
        <v>737</v>
      </c>
      <c r="G257" s="242">
        <v>1</v>
      </c>
    </row>
    <row r="258" customHeight="1" spans="2:7">
      <c r="B258" s="241" t="s">
        <v>231</v>
      </c>
      <c r="C258" s="44" t="s">
        <v>356</v>
      </c>
      <c r="D258" s="45" t="s">
        <v>126</v>
      </c>
      <c r="E258" s="44" t="s">
        <v>787</v>
      </c>
      <c r="F258" s="45" t="s">
        <v>556</v>
      </c>
      <c r="G258" s="242">
        <v>1</v>
      </c>
    </row>
    <row r="259" customHeight="1" spans="2:7">
      <c r="B259" s="241" t="s">
        <v>231</v>
      </c>
      <c r="C259" s="44" t="s">
        <v>356</v>
      </c>
      <c r="D259" s="45" t="s">
        <v>126</v>
      </c>
      <c r="E259" s="44" t="s">
        <v>788</v>
      </c>
      <c r="F259" s="45" t="s">
        <v>737</v>
      </c>
      <c r="G259" s="242">
        <v>1</v>
      </c>
    </row>
    <row r="260" customHeight="1" spans="2:7">
      <c r="B260" s="241" t="s">
        <v>231</v>
      </c>
      <c r="C260" s="44" t="s">
        <v>356</v>
      </c>
      <c r="D260" s="45" t="s">
        <v>126</v>
      </c>
      <c r="E260" s="44" t="s">
        <v>789</v>
      </c>
      <c r="F260" s="45" t="s">
        <v>556</v>
      </c>
      <c r="G260" s="242">
        <v>1</v>
      </c>
    </row>
    <row r="261" customHeight="1" spans="2:7">
      <c r="B261" s="241" t="s">
        <v>231</v>
      </c>
      <c r="C261" s="44" t="s">
        <v>356</v>
      </c>
      <c r="D261" s="45" t="s">
        <v>126</v>
      </c>
      <c r="E261" s="44" t="s">
        <v>790</v>
      </c>
      <c r="F261" s="45" t="s">
        <v>737</v>
      </c>
      <c r="G261" s="242">
        <v>1</v>
      </c>
    </row>
    <row r="262" customHeight="1" spans="2:7">
      <c r="B262" s="241" t="s">
        <v>231</v>
      </c>
      <c r="C262" s="44" t="s">
        <v>356</v>
      </c>
      <c r="D262" s="45" t="s">
        <v>126</v>
      </c>
      <c r="E262" s="44" t="s">
        <v>791</v>
      </c>
      <c r="F262" s="45" t="s">
        <v>737</v>
      </c>
      <c r="G262" s="242">
        <v>1</v>
      </c>
    </row>
    <row r="263" customHeight="1" spans="2:7">
      <c r="B263" s="241" t="s">
        <v>231</v>
      </c>
      <c r="C263" s="44" t="s">
        <v>356</v>
      </c>
      <c r="D263" s="45" t="s">
        <v>126</v>
      </c>
      <c r="E263" s="44" t="s">
        <v>792</v>
      </c>
      <c r="F263" s="45" t="s">
        <v>556</v>
      </c>
      <c r="G263" s="242">
        <v>1</v>
      </c>
    </row>
    <row r="264" customHeight="1" spans="2:7">
      <c r="B264" s="241" t="s">
        <v>231</v>
      </c>
      <c r="C264" s="44" t="s">
        <v>356</v>
      </c>
      <c r="D264" s="45" t="s">
        <v>126</v>
      </c>
      <c r="E264" s="44" t="s">
        <v>793</v>
      </c>
      <c r="F264" s="45" t="s">
        <v>556</v>
      </c>
      <c r="G264" s="242">
        <v>1</v>
      </c>
    </row>
    <row r="265" customHeight="1" spans="2:7">
      <c r="B265" s="241" t="s">
        <v>231</v>
      </c>
      <c r="C265" s="44" t="s">
        <v>356</v>
      </c>
      <c r="D265" s="45" t="s">
        <v>126</v>
      </c>
      <c r="E265" s="44" t="s">
        <v>794</v>
      </c>
      <c r="F265" s="45" t="s">
        <v>737</v>
      </c>
      <c r="G265" s="242">
        <v>1</v>
      </c>
    </row>
    <row r="266" customHeight="1" spans="2:7">
      <c r="B266" s="241" t="s">
        <v>231</v>
      </c>
      <c r="C266" s="44" t="s">
        <v>356</v>
      </c>
      <c r="D266" s="45" t="s">
        <v>126</v>
      </c>
      <c r="E266" s="44" t="s">
        <v>795</v>
      </c>
      <c r="F266" s="45" t="s">
        <v>556</v>
      </c>
      <c r="G266" s="242">
        <v>1</v>
      </c>
    </row>
    <row r="267" customHeight="1" spans="2:7">
      <c r="B267" s="241" t="s">
        <v>231</v>
      </c>
      <c r="C267" s="44" t="s">
        <v>356</v>
      </c>
      <c r="D267" s="45" t="s">
        <v>126</v>
      </c>
      <c r="E267" s="44" t="s">
        <v>796</v>
      </c>
      <c r="F267" s="45" t="s">
        <v>556</v>
      </c>
      <c r="G267" s="242">
        <v>1</v>
      </c>
    </row>
    <row r="268" customHeight="1" spans="2:7">
      <c r="B268" s="241" t="s">
        <v>231</v>
      </c>
      <c r="C268" s="44" t="s">
        <v>356</v>
      </c>
      <c r="D268" s="45" t="s">
        <v>126</v>
      </c>
      <c r="E268" s="44" t="s">
        <v>797</v>
      </c>
      <c r="F268" s="45" t="s">
        <v>556</v>
      </c>
      <c r="G268" s="242">
        <v>1</v>
      </c>
    </row>
    <row r="269" customHeight="1" spans="2:7">
      <c r="B269" s="241" t="s">
        <v>231</v>
      </c>
      <c r="C269" s="44" t="s">
        <v>356</v>
      </c>
      <c r="D269" s="45" t="s">
        <v>126</v>
      </c>
      <c r="E269" s="44" t="s">
        <v>798</v>
      </c>
      <c r="F269" s="45" t="s">
        <v>556</v>
      </c>
      <c r="G269" s="242">
        <v>1</v>
      </c>
    </row>
    <row r="270" customHeight="1" spans="2:7">
      <c r="B270" s="241" t="s">
        <v>231</v>
      </c>
      <c r="C270" s="44" t="s">
        <v>356</v>
      </c>
      <c r="D270" s="45" t="s">
        <v>126</v>
      </c>
      <c r="E270" s="44" t="s">
        <v>799</v>
      </c>
      <c r="F270" s="45" t="s">
        <v>556</v>
      </c>
      <c r="G270" s="242">
        <v>1</v>
      </c>
    </row>
    <row r="271" customHeight="1" spans="2:7">
      <c r="B271" s="241" t="s">
        <v>231</v>
      </c>
      <c r="C271" s="44" t="s">
        <v>356</v>
      </c>
      <c r="D271" s="45" t="s">
        <v>126</v>
      </c>
      <c r="E271" s="44" t="s">
        <v>800</v>
      </c>
      <c r="F271" s="45" t="s">
        <v>556</v>
      </c>
      <c r="G271" s="242">
        <v>1</v>
      </c>
    </row>
    <row r="272" customHeight="1" spans="2:7">
      <c r="B272" s="241" t="s">
        <v>231</v>
      </c>
      <c r="C272" s="44" t="s">
        <v>356</v>
      </c>
      <c r="D272" s="45" t="s">
        <v>126</v>
      </c>
      <c r="E272" s="44" t="s">
        <v>801</v>
      </c>
      <c r="F272" s="45" t="s">
        <v>556</v>
      </c>
      <c r="G272" s="242">
        <v>1</v>
      </c>
    </row>
    <row r="273" customHeight="1" spans="2:7">
      <c r="B273" s="241" t="s">
        <v>231</v>
      </c>
      <c r="C273" s="44" t="s">
        <v>356</v>
      </c>
      <c r="D273" s="45" t="s">
        <v>126</v>
      </c>
      <c r="E273" s="44" t="s">
        <v>802</v>
      </c>
      <c r="F273" s="45" t="s">
        <v>737</v>
      </c>
      <c r="G273" s="242">
        <v>1</v>
      </c>
    </row>
    <row r="274" customHeight="1" spans="2:7">
      <c r="B274" s="241" t="s">
        <v>231</v>
      </c>
      <c r="C274" s="44" t="s">
        <v>356</v>
      </c>
      <c r="D274" s="45" t="s">
        <v>126</v>
      </c>
      <c r="E274" s="44" t="s">
        <v>803</v>
      </c>
      <c r="F274" s="45" t="s">
        <v>556</v>
      </c>
      <c r="G274" s="242">
        <v>1</v>
      </c>
    </row>
    <row r="275" customHeight="1" spans="2:7">
      <c r="B275" s="241" t="s">
        <v>231</v>
      </c>
      <c r="C275" s="44" t="s">
        <v>356</v>
      </c>
      <c r="D275" s="45" t="s">
        <v>126</v>
      </c>
      <c r="E275" s="44" t="s">
        <v>804</v>
      </c>
      <c r="F275" s="45" t="s">
        <v>737</v>
      </c>
      <c r="G275" s="242">
        <v>1</v>
      </c>
    </row>
    <row r="276" customHeight="1" spans="2:7">
      <c r="B276" s="241" t="s">
        <v>231</v>
      </c>
      <c r="C276" s="44" t="s">
        <v>356</v>
      </c>
      <c r="D276" s="45" t="s">
        <v>126</v>
      </c>
      <c r="E276" s="44" t="s">
        <v>805</v>
      </c>
      <c r="F276" s="45" t="s">
        <v>556</v>
      </c>
      <c r="G276" s="242">
        <v>1</v>
      </c>
    </row>
    <row r="277" customHeight="1" spans="2:7">
      <c r="B277" s="241" t="s">
        <v>231</v>
      </c>
      <c r="C277" s="44" t="s">
        <v>356</v>
      </c>
      <c r="D277" s="45" t="s">
        <v>126</v>
      </c>
      <c r="E277" s="44" t="s">
        <v>806</v>
      </c>
      <c r="F277" s="45" t="s">
        <v>556</v>
      </c>
      <c r="G277" s="242">
        <v>1</v>
      </c>
    </row>
    <row r="278" customHeight="1" spans="2:7">
      <c r="B278" s="241" t="s">
        <v>231</v>
      </c>
      <c r="C278" s="44" t="s">
        <v>356</v>
      </c>
      <c r="D278" s="45" t="s">
        <v>126</v>
      </c>
      <c r="E278" s="44" t="s">
        <v>807</v>
      </c>
      <c r="F278" s="45" t="s">
        <v>556</v>
      </c>
      <c r="G278" s="242">
        <v>1</v>
      </c>
    </row>
    <row r="279" customHeight="1" spans="2:7">
      <c r="B279" s="241" t="s">
        <v>231</v>
      </c>
      <c r="C279" s="44" t="s">
        <v>356</v>
      </c>
      <c r="D279" s="45" t="s">
        <v>126</v>
      </c>
      <c r="E279" s="44" t="s">
        <v>808</v>
      </c>
      <c r="F279" s="45" t="s">
        <v>737</v>
      </c>
      <c r="G279" s="242">
        <v>1</v>
      </c>
    </row>
    <row r="280" customHeight="1" spans="2:7">
      <c r="B280" s="241" t="s">
        <v>231</v>
      </c>
      <c r="C280" s="44" t="s">
        <v>356</v>
      </c>
      <c r="D280" s="45" t="s">
        <v>126</v>
      </c>
      <c r="E280" s="44" t="s">
        <v>809</v>
      </c>
      <c r="F280" s="45" t="s">
        <v>556</v>
      </c>
      <c r="G280" s="242">
        <v>1</v>
      </c>
    </row>
    <row r="281" customHeight="1" spans="2:7">
      <c r="B281" s="241" t="s">
        <v>231</v>
      </c>
      <c r="C281" s="44" t="s">
        <v>356</v>
      </c>
      <c r="D281" s="45" t="s">
        <v>126</v>
      </c>
      <c r="E281" s="44" t="s">
        <v>810</v>
      </c>
      <c r="F281" s="45" t="s">
        <v>556</v>
      </c>
      <c r="G281" s="242">
        <v>1</v>
      </c>
    </row>
    <row r="282" customHeight="1" spans="2:7">
      <c r="B282" s="241" t="s">
        <v>231</v>
      </c>
      <c r="C282" s="44" t="s">
        <v>356</v>
      </c>
      <c r="D282" s="45" t="s">
        <v>126</v>
      </c>
      <c r="E282" s="44" t="s">
        <v>811</v>
      </c>
      <c r="F282" s="45" t="s">
        <v>556</v>
      </c>
      <c r="G282" s="242">
        <v>1</v>
      </c>
    </row>
    <row r="283" customHeight="1" spans="2:7">
      <c r="B283" s="241" t="s">
        <v>231</v>
      </c>
      <c r="C283" s="44" t="s">
        <v>356</v>
      </c>
      <c r="D283" s="45" t="s">
        <v>126</v>
      </c>
      <c r="E283" s="44" t="s">
        <v>812</v>
      </c>
      <c r="F283" s="45" t="s">
        <v>556</v>
      </c>
      <c r="G283" s="242">
        <v>1</v>
      </c>
    </row>
    <row r="284" customHeight="1" spans="2:7">
      <c r="B284" s="241" t="s">
        <v>231</v>
      </c>
      <c r="C284" s="44" t="s">
        <v>356</v>
      </c>
      <c r="D284" s="45" t="s">
        <v>126</v>
      </c>
      <c r="E284" s="44" t="s">
        <v>813</v>
      </c>
      <c r="F284" s="45" t="s">
        <v>556</v>
      </c>
      <c r="G284" s="242">
        <v>1</v>
      </c>
    </row>
    <row r="285" customHeight="1" spans="2:7">
      <c r="B285" s="241" t="s">
        <v>231</v>
      </c>
      <c r="C285" s="44" t="s">
        <v>356</v>
      </c>
      <c r="D285" s="45" t="s">
        <v>127</v>
      </c>
      <c r="E285" s="44" t="s">
        <v>814</v>
      </c>
      <c r="F285" s="45" t="s">
        <v>556</v>
      </c>
      <c r="G285" s="242">
        <v>1</v>
      </c>
    </row>
    <row r="286" customHeight="1" spans="2:7">
      <c r="B286" s="241" t="s">
        <v>231</v>
      </c>
      <c r="C286" s="44" t="s">
        <v>356</v>
      </c>
      <c r="D286" s="45" t="s">
        <v>127</v>
      </c>
      <c r="E286" s="44" t="s">
        <v>815</v>
      </c>
      <c r="F286" s="45" t="s">
        <v>556</v>
      </c>
      <c r="G286" s="242">
        <v>1</v>
      </c>
    </row>
    <row r="287" customHeight="1" spans="2:7">
      <c r="B287" s="241" t="s">
        <v>231</v>
      </c>
      <c r="C287" s="44" t="s">
        <v>356</v>
      </c>
      <c r="D287" s="45" t="s">
        <v>130</v>
      </c>
      <c r="E287" s="44" t="s">
        <v>816</v>
      </c>
      <c r="F287" s="45" t="s">
        <v>556</v>
      </c>
      <c r="G287" s="242">
        <v>1</v>
      </c>
    </row>
    <row r="288" customHeight="1" spans="2:7">
      <c r="B288" s="241" t="s">
        <v>231</v>
      </c>
      <c r="C288" s="44" t="s">
        <v>356</v>
      </c>
      <c r="D288" s="45" t="s">
        <v>130</v>
      </c>
      <c r="E288" s="44" t="s">
        <v>817</v>
      </c>
      <c r="F288" s="45" t="s">
        <v>556</v>
      </c>
      <c r="G288" s="242">
        <v>1</v>
      </c>
    </row>
    <row r="289" customHeight="1" spans="2:7">
      <c r="B289" s="241" t="s">
        <v>231</v>
      </c>
      <c r="C289" s="44" t="s">
        <v>356</v>
      </c>
      <c r="D289" s="45" t="s">
        <v>130</v>
      </c>
      <c r="E289" s="44" t="s">
        <v>818</v>
      </c>
      <c r="F289" s="45" t="s">
        <v>556</v>
      </c>
      <c r="G289" s="242">
        <v>1</v>
      </c>
    </row>
    <row r="290" customHeight="1" spans="2:7">
      <c r="B290" s="241" t="s">
        <v>231</v>
      </c>
      <c r="C290" s="44" t="s">
        <v>356</v>
      </c>
      <c r="D290" s="45" t="s">
        <v>130</v>
      </c>
      <c r="E290" s="44" t="s">
        <v>819</v>
      </c>
      <c r="F290" s="45" t="s">
        <v>556</v>
      </c>
      <c r="G290" s="242">
        <v>1</v>
      </c>
    </row>
    <row r="291" customHeight="1" spans="2:7">
      <c r="B291" s="241" t="s">
        <v>231</v>
      </c>
      <c r="C291" s="44" t="s">
        <v>356</v>
      </c>
      <c r="D291" s="45" t="s">
        <v>130</v>
      </c>
      <c r="E291" s="44" t="s">
        <v>820</v>
      </c>
      <c r="F291" s="45" t="s">
        <v>556</v>
      </c>
      <c r="G291" s="242">
        <v>1</v>
      </c>
    </row>
    <row r="292" customHeight="1" spans="2:7">
      <c r="B292" s="241" t="s">
        <v>231</v>
      </c>
      <c r="C292" s="44" t="s">
        <v>356</v>
      </c>
      <c r="D292" s="45" t="s">
        <v>130</v>
      </c>
      <c r="E292" s="44" t="s">
        <v>821</v>
      </c>
      <c r="F292" s="45" t="s">
        <v>556</v>
      </c>
      <c r="G292" s="242">
        <v>1</v>
      </c>
    </row>
    <row r="293" customHeight="1" spans="2:7">
      <c r="B293" s="241" t="s">
        <v>231</v>
      </c>
      <c r="C293" s="44" t="s">
        <v>356</v>
      </c>
      <c r="D293" s="45" t="s">
        <v>130</v>
      </c>
      <c r="E293" s="44" t="s">
        <v>822</v>
      </c>
      <c r="F293" s="45" t="s">
        <v>556</v>
      </c>
      <c r="G293" s="242">
        <v>1</v>
      </c>
    </row>
    <row r="294" customHeight="1" spans="2:7">
      <c r="B294" s="241" t="s">
        <v>231</v>
      </c>
      <c r="C294" s="44" t="s">
        <v>356</v>
      </c>
      <c r="D294" s="45" t="s">
        <v>130</v>
      </c>
      <c r="E294" s="44" t="s">
        <v>823</v>
      </c>
      <c r="F294" s="45" t="s">
        <v>556</v>
      </c>
      <c r="G294" s="242">
        <v>1</v>
      </c>
    </row>
    <row r="295" customHeight="1" spans="2:7">
      <c r="B295" s="241" t="s">
        <v>231</v>
      </c>
      <c r="C295" s="44" t="s">
        <v>356</v>
      </c>
      <c r="D295" s="45" t="s">
        <v>130</v>
      </c>
      <c r="E295" s="44" t="s">
        <v>824</v>
      </c>
      <c r="F295" s="45" t="s">
        <v>556</v>
      </c>
      <c r="G295" s="242">
        <v>1</v>
      </c>
    </row>
    <row r="296" customHeight="1" spans="2:7">
      <c r="B296" s="241" t="s">
        <v>231</v>
      </c>
      <c r="C296" s="44" t="s">
        <v>356</v>
      </c>
      <c r="D296" s="45" t="s">
        <v>130</v>
      </c>
      <c r="E296" s="44" t="s">
        <v>825</v>
      </c>
      <c r="F296" s="45" t="s">
        <v>556</v>
      </c>
      <c r="G296" s="242">
        <v>1</v>
      </c>
    </row>
    <row r="297" customHeight="1" spans="2:7">
      <c r="B297" s="241" t="s">
        <v>231</v>
      </c>
      <c r="C297" s="44" t="s">
        <v>356</v>
      </c>
      <c r="D297" s="45" t="s">
        <v>130</v>
      </c>
      <c r="E297" s="44" t="s">
        <v>826</v>
      </c>
      <c r="F297" s="45" t="s">
        <v>556</v>
      </c>
      <c r="G297" s="242">
        <v>1</v>
      </c>
    </row>
    <row r="298" customHeight="1" spans="2:7">
      <c r="B298" s="241" t="s">
        <v>231</v>
      </c>
      <c r="C298" s="44" t="s">
        <v>356</v>
      </c>
      <c r="D298" s="45" t="s">
        <v>130</v>
      </c>
      <c r="E298" s="44" t="s">
        <v>827</v>
      </c>
      <c r="F298" s="45" t="s">
        <v>556</v>
      </c>
      <c r="G298" s="242">
        <v>1</v>
      </c>
    </row>
    <row r="299" customHeight="1" spans="2:7">
      <c r="B299" s="241" t="s">
        <v>231</v>
      </c>
      <c r="C299" s="44" t="s">
        <v>356</v>
      </c>
      <c r="D299" s="45" t="s">
        <v>130</v>
      </c>
      <c r="E299" s="44" t="s">
        <v>828</v>
      </c>
      <c r="F299" s="45" t="s">
        <v>556</v>
      </c>
      <c r="G299" s="242">
        <v>1</v>
      </c>
    </row>
    <row r="300" customHeight="1" spans="2:7">
      <c r="B300" s="241" t="s">
        <v>231</v>
      </c>
      <c r="C300" s="44" t="s">
        <v>356</v>
      </c>
      <c r="D300" s="45" t="s">
        <v>130</v>
      </c>
      <c r="E300" s="44" t="s">
        <v>829</v>
      </c>
      <c r="F300" s="45" t="s">
        <v>556</v>
      </c>
      <c r="G300" s="242">
        <v>1</v>
      </c>
    </row>
    <row r="301" customHeight="1" spans="2:7">
      <c r="B301" s="241" t="s">
        <v>231</v>
      </c>
      <c r="C301" s="44" t="s">
        <v>356</v>
      </c>
      <c r="D301" s="45" t="s">
        <v>130</v>
      </c>
      <c r="E301" s="44" t="s">
        <v>830</v>
      </c>
      <c r="F301" s="45" t="s">
        <v>556</v>
      </c>
      <c r="G301" s="242">
        <v>1</v>
      </c>
    </row>
    <row r="302" customHeight="1" spans="2:7">
      <c r="B302" s="241" t="s">
        <v>231</v>
      </c>
      <c r="C302" s="44" t="s">
        <v>356</v>
      </c>
      <c r="D302" s="45" t="s">
        <v>130</v>
      </c>
      <c r="E302" s="44" t="s">
        <v>831</v>
      </c>
      <c r="F302" s="45" t="s">
        <v>556</v>
      </c>
      <c r="G302" s="242">
        <v>1</v>
      </c>
    </row>
    <row r="303" customHeight="1" spans="2:7">
      <c r="B303" s="241" t="s">
        <v>231</v>
      </c>
      <c r="C303" s="44" t="s">
        <v>356</v>
      </c>
      <c r="D303" s="45" t="s">
        <v>130</v>
      </c>
      <c r="E303" s="44" t="s">
        <v>832</v>
      </c>
      <c r="F303" s="45" t="s">
        <v>556</v>
      </c>
      <c r="G303" s="242">
        <v>1</v>
      </c>
    </row>
    <row r="304" customHeight="1" spans="2:7">
      <c r="B304" s="241" t="s">
        <v>231</v>
      </c>
      <c r="C304" s="44" t="s">
        <v>356</v>
      </c>
      <c r="D304" s="45" t="s">
        <v>130</v>
      </c>
      <c r="E304" s="44" t="s">
        <v>833</v>
      </c>
      <c r="F304" s="45" t="s">
        <v>556</v>
      </c>
      <c r="G304" s="242">
        <v>1</v>
      </c>
    </row>
    <row r="305" customHeight="1" spans="2:7">
      <c r="B305" s="241" t="s">
        <v>231</v>
      </c>
      <c r="C305" s="44" t="s">
        <v>356</v>
      </c>
      <c r="D305" s="45" t="s">
        <v>130</v>
      </c>
      <c r="E305" s="44" t="s">
        <v>834</v>
      </c>
      <c r="F305" s="45" t="s">
        <v>556</v>
      </c>
      <c r="G305" s="242">
        <v>1</v>
      </c>
    </row>
    <row r="306" customHeight="1" spans="2:7">
      <c r="B306" s="241" t="s">
        <v>231</v>
      </c>
      <c r="C306" s="44" t="s">
        <v>356</v>
      </c>
      <c r="D306" s="45" t="s">
        <v>130</v>
      </c>
      <c r="E306" s="44" t="s">
        <v>835</v>
      </c>
      <c r="F306" s="45" t="s">
        <v>556</v>
      </c>
      <c r="G306" s="242">
        <v>1</v>
      </c>
    </row>
    <row r="307" customHeight="1" spans="2:7">
      <c r="B307" s="241" t="s">
        <v>231</v>
      </c>
      <c r="C307" s="44" t="s">
        <v>356</v>
      </c>
      <c r="D307" s="45" t="s">
        <v>130</v>
      </c>
      <c r="E307" s="44" t="s">
        <v>836</v>
      </c>
      <c r="F307" s="45" t="s">
        <v>556</v>
      </c>
      <c r="G307" s="242">
        <v>1</v>
      </c>
    </row>
    <row r="308" customHeight="1" spans="2:7">
      <c r="B308" s="241" t="s">
        <v>231</v>
      </c>
      <c r="C308" s="44" t="s">
        <v>356</v>
      </c>
      <c r="D308" s="45" t="s">
        <v>130</v>
      </c>
      <c r="E308" s="44" t="s">
        <v>837</v>
      </c>
      <c r="F308" s="45" t="s">
        <v>556</v>
      </c>
      <c r="G308" s="242">
        <v>1</v>
      </c>
    </row>
    <row r="309" customHeight="1" spans="2:7">
      <c r="B309" s="241" t="s">
        <v>231</v>
      </c>
      <c r="C309" s="44" t="s">
        <v>356</v>
      </c>
      <c r="D309" s="45" t="s">
        <v>130</v>
      </c>
      <c r="E309" s="44" t="s">
        <v>838</v>
      </c>
      <c r="F309" s="45" t="s">
        <v>556</v>
      </c>
      <c r="G309" s="242">
        <v>1</v>
      </c>
    </row>
    <row r="310" customHeight="1" spans="2:7">
      <c r="B310" s="241" t="s">
        <v>231</v>
      </c>
      <c r="C310" s="44" t="s">
        <v>356</v>
      </c>
      <c r="D310" s="45" t="s">
        <v>130</v>
      </c>
      <c r="E310" s="44" t="s">
        <v>839</v>
      </c>
      <c r="F310" s="45" t="s">
        <v>556</v>
      </c>
      <c r="G310" s="242">
        <v>1</v>
      </c>
    </row>
    <row r="311" customHeight="1" spans="2:7">
      <c r="B311" s="241" t="s">
        <v>231</v>
      </c>
      <c r="C311" s="44" t="s">
        <v>356</v>
      </c>
      <c r="D311" s="45" t="s">
        <v>130</v>
      </c>
      <c r="E311" s="44" t="s">
        <v>840</v>
      </c>
      <c r="F311" s="45" t="s">
        <v>556</v>
      </c>
      <c r="G311" s="242">
        <v>1</v>
      </c>
    </row>
    <row r="312" customHeight="1" spans="2:7">
      <c r="B312" s="241" t="s">
        <v>231</v>
      </c>
      <c r="C312" s="44" t="s">
        <v>356</v>
      </c>
      <c r="D312" s="45" t="s">
        <v>131</v>
      </c>
      <c r="E312" s="44" t="s">
        <v>841</v>
      </c>
      <c r="F312" s="45" t="s">
        <v>556</v>
      </c>
      <c r="G312" s="242">
        <v>1</v>
      </c>
    </row>
    <row r="313" customHeight="1" spans="2:7">
      <c r="B313" s="241" t="s">
        <v>231</v>
      </c>
      <c r="C313" s="44" t="s">
        <v>356</v>
      </c>
      <c r="D313" s="45" t="s">
        <v>131</v>
      </c>
      <c r="E313" s="44" t="s">
        <v>842</v>
      </c>
      <c r="F313" s="45" t="s">
        <v>556</v>
      </c>
      <c r="G313" s="242">
        <v>1</v>
      </c>
    </row>
    <row r="314" customHeight="1" spans="2:7">
      <c r="B314" s="241" t="s">
        <v>231</v>
      </c>
      <c r="C314" s="44" t="s">
        <v>356</v>
      </c>
      <c r="D314" s="45" t="s">
        <v>131</v>
      </c>
      <c r="E314" s="44" t="s">
        <v>843</v>
      </c>
      <c r="F314" s="45" t="s">
        <v>556</v>
      </c>
      <c r="G314" s="242">
        <v>1</v>
      </c>
    </row>
    <row r="315" customHeight="1" spans="2:7">
      <c r="B315" s="241" t="s">
        <v>231</v>
      </c>
      <c r="C315" s="44" t="s">
        <v>356</v>
      </c>
      <c r="D315" s="45" t="s">
        <v>131</v>
      </c>
      <c r="E315" s="44" t="s">
        <v>844</v>
      </c>
      <c r="F315" s="45" t="s">
        <v>556</v>
      </c>
      <c r="G315" s="242">
        <v>1</v>
      </c>
    </row>
    <row r="316" customHeight="1" spans="2:7">
      <c r="B316" s="241" t="s">
        <v>231</v>
      </c>
      <c r="C316" s="44" t="s">
        <v>356</v>
      </c>
      <c r="D316" s="45" t="s">
        <v>131</v>
      </c>
      <c r="E316" s="44" t="s">
        <v>845</v>
      </c>
      <c r="F316" s="45" t="s">
        <v>556</v>
      </c>
      <c r="G316" s="242">
        <v>1</v>
      </c>
    </row>
    <row r="317" customHeight="1" spans="2:7">
      <c r="B317" s="241" t="s">
        <v>231</v>
      </c>
      <c r="C317" s="44" t="s">
        <v>356</v>
      </c>
      <c r="D317" s="45" t="s">
        <v>131</v>
      </c>
      <c r="E317" s="44" t="s">
        <v>846</v>
      </c>
      <c r="F317" s="45" t="s">
        <v>556</v>
      </c>
      <c r="G317" s="242">
        <v>1</v>
      </c>
    </row>
    <row r="318" customHeight="1" spans="2:7">
      <c r="B318" s="241" t="s">
        <v>231</v>
      </c>
      <c r="C318" s="44" t="s">
        <v>356</v>
      </c>
      <c r="D318" s="45" t="s">
        <v>169</v>
      </c>
      <c r="E318" s="44" t="s">
        <v>847</v>
      </c>
      <c r="F318" s="45" t="s">
        <v>556</v>
      </c>
      <c r="G318" s="242">
        <v>1</v>
      </c>
    </row>
    <row r="319" customHeight="1" spans="2:7">
      <c r="B319" s="241" t="s">
        <v>231</v>
      </c>
      <c r="C319" s="44" t="s">
        <v>356</v>
      </c>
      <c r="D319" s="45" t="s">
        <v>169</v>
      </c>
      <c r="E319" s="44" t="s">
        <v>848</v>
      </c>
      <c r="F319" s="45" t="s">
        <v>556</v>
      </c>
      <c r="G319" s="242">
        <v>1</v>
      </c>
    </row>
    <row r="320" customHeight="1" spans="2:7">
      <c r="B320" s="241" t="s">
        <v>231</v>
      </c>
      <c r="C320" s="44" t="s">
        <v>356</v>
      </c>
      <c r="D320" s="45" t="s">
        <v>169</v>
      </c>
      <c r="E320" s="44" t="s">
        <v>849</v>
      </c>
      <c r="F320" s="45" t="s">
        <v>556</v>
      </c>
      <c r="G320" s="242">
        <v>1</v>
      </c>
    </row>
    <row r="321" customHeight="1" spans="2:7">
      <c r="B321" s="241" t="s">
        <v>231</v>
      </c>
      <c r="C321" s="44" t="s">
        <v>356</v>
      </c>
      <c r="D321" s="45" t="s">
        <v>134</v>
      </c>
      <c r="E321" s="44" t="s">
        <v>850</v>
      </c>
      <c r="F321" s="45" t="s">
        <v>737</v>
      </c>
      <c r="G321" s="242">
        <v>1</v>
      </c>
    </row>
    <row r="322" customHeight="1" spans="2:7">
      <c r="B322" s="241" t="s">
        <v>231</v>
      </c>
      <c r="C322" s="44" t="s">
        <v>356</v>
      </c>
      <c r="D322" s="45" t="s">
        <v>134</v>
      </c>
      <c r="E322" s="44" t="s">
        <v>851</v>
      </c>
      <c r="F322" s="45" t="s">
        <v>737</v>
      </c>
      <c r="G322" s="242">
        <v>1</v>
      </c>
    </row>
    <row r="323" customHeight="1" spans="2:7">
      <c r="B323" s="241" t="s">
        <v>231</v>
      </c>
      <c r="C323" s="44" t="s">
        <v>356</v>
      </c>
      <c r="D323" s="45" t="s">
        <v>134</v>
      </c>
      <c r="E323" s="44" t="s">
        <v>852</v>
      </c>
      <c r="F323" s="45" t="s">
        <v>737</v>
      </c>
      <c r="G323" s="242">
        <v>1</v>
      </c>
    </row>
    <row r="324" customHeight="1" spans="2:7">
      <c r="B324" s="241" t="s">
        <v>231</v>
      </c>
      <c r="C324" s="44" t="s">
        <v>356</v>
      </c>
      <c r="D324" s="45" t="s">
        <v>134</v>
      </c>
      <c r="E324" s="44" t="s">
        <v>853</v>
      </c>
      <c r="F324" s="45" t="s">
        <v>737</v>
      </c>
      <c r="G324" s="242">
        <v>1</v>
      </c>
    </row>
    <row r="325" customHeight="1" spans="2:7">
      <c r="B325" s="241" t="s">
        <v>231</v>
      </c>
      <c r="C325" s="44" t="s">
        <v>356</v>
      </c>
      <c r="D325" s="45" t="s">
        <v>134</v>
      </c>
      <c r="E325" s="44" t="s">
        <v>854</v>
      </c>
      <c r="F325" s="45" t="s">
        <v>556</v>
      </c>
      <c r="G325" s="242">
        <v>1</v>
      </c>
    </row>
    <row r="326" customHeight="1" spans="2:7">
      <c r="B326" s="241" t="s">
        <v>231</v>
      </c>
      <c r="C326" s="44" t="s">
        <v>356</v>
      </c>
      <c r="D326" s="45" t="s">
        <v>135</v>
      </c>
      <c r="E326" s="44" t="s">
        <v>855</v>
      </c>
      <c r="F326" s="45" t="s">
        <v>556</v>
      </c>
      <c r="G326" s="242">
        <v>1</v>
      </c>
    </row>
    <row r="327" customHeight="1" spans="2:7">
      <c r="B327" s="241" t="s">
        <v>231</v>
      </c>
      <c r="C327" s="44" t="s">
        <v>356</v>
      </c>
      <c r="D327" s="45" t="s">
        <v>135</v>
      </c>
      <c r="E327" s="44" t="s">
        <v>856</v>
      </c>
      <c r="F327" s="45" t="s">
        <v>556</v>
      </c>
      <c r="G327" s="242">
        <v>1</v>
      </c>
    </row>
    <row r="328" customHeight="1" spans="2:7">
      <c r="B328" s="241" t="s">
        <v>231</v>
      </c>
      <c r="C328" s="44" t="s">
        <v>356</v>
      </c>
      <c r="D328" s="45" t="s">
        <v>135</v>
      </c>
      <c r="E328" s="44" t="s">
        <v>857</v>
      </c>
      <c r="F328" s="45" t="s">
        <v>737</v>
      </c>
      <c r="G328" s="242">
        <v>1</v>
      </c>
    </row>
    <row r="329" customHeight="1" spans="2:7">
      <c r="B329" s="241" t="s">
        <v>231</v>
      </c>
      <c r="C329" s="44" t="s">
        <v>356</v>
      </c>
      <c r="D329" s="45" t="s">
        <v>135</v>
      </c>
      <c r="E329" s="44" t="s">
        <v>858</v>
      </c>
      <c r="F329" s="45" t="s">
        <v>556</v>
      </c>
      <c r="G329" s="242">
        <v>1</v>
      </c>
    </row>
    <row r="330" customHeight="1" spans="2:7">
      <c r="B330" s="241" t="s">
        <v>231</v>
      </c>
      <c r="C330" s="44" t="s">
        <v>356</v>
      </c>
      <c r="D330" s="45" t="s">
        <v>135</v>
      </c>
      <c r="E330" s="44" t="s">
        <v>859</v>
      </c>
      <c r="F330" s="45" t="s">
        <v>556</v>
      </c>
      <c r="G330" s="242">
        <v>1</v>
      </c>
    </row>
    <row r="331" customHeight="1" spans="2:7">
      <c r="B331" s="241" t="s">
        <v>231</v>
      </c>
      <c r="C331" s="44" t="s">
        <v>356</v>
      </c>
      <c r="D331" s="45" t="s">
        <v>135</v>
      </c>
      <c r="E331" s="44" t="s">
        <v>860</v>
      </c>
      <c r="F331" s="45" t="s">
        <v>556</v>
      </c>
      <c r="G331" s="242">
        <v>1</v>
      </c>
    </row>
    <row r="332" customHeight="1" spans="2:7">
      <c r="B332" s="241" t="s">
        <v>231</v>
      </c>
      <c r="C332" s="44" t="s">
        <v>356</v>
      </c>
      <c r="D332" s="45" t="s">
        <v>135</v>
      </c>
      <c r="E332" s="44" t="s">
        <v>861</v>
      </c>
      <c r="F332" s="45" t="s">
        <v>556</v>
      </c>
      <c r="G332" s="242">
        <v>1</v>
      </c>
    </row>
    <row r="333" customHeight="1" spans="2:7">
      <c r="B333" s="241" t="s">
        <v>231</v>
      </c>
      <c r="C333" s="44" t="s">
        <v>356</v>
      </c>
      <c r="D333" s="45" t="s">
        <v>135</v>
      </c>
      <c r="E333" s="44" t="s">
        <v>862</v>
      </c>
      <c r="F333" s="45" t="s">
        <v>556</v>
      </c>
      <c r="G333" s="242">
        <v>1</v>
      </c>
    </row>
    <row r="334" customHeight="1" spans="2:7">
      <c r="B334" s="241" t="s">
        <v>231</v>
      </c>
      <c r="C334" s="44" t="s">
        <v>356</v>
      </c>
      <c r="D334" s="45" t="s">
        <v>135</v>
      </c>
      <c r="E334" s="44" t="s">
        <v>863</v>
      </c>
      <c r="F334" s="45" t="s">
        <v>556</v>
      </c>
      <c r="G334" s="242">
        <v>1</v>
      </c>
    </row>
    <row r="335" customHeight="1" spans="2:7">
      <c r="B335" s="241" t="s">
        <v>231</v>
      </c>
      <c r="C335" s="44" t="s">
        <v>356</v>
      </c>
      <c r="D335" s="45" t="s">
        <v>135</v>
      </c>
      <c r="E335" s="44" t="s">
        <v>864</v>
      </c>
      <c r="F335" s="45" t="s">
        <v>556</v>
      </c>
      <c r="G335" s="242">
        <v>1</v>
      </c>
    </row>
    <row r="336" customHeight="1" spans="2:7">
      <c r="B336" s="241" t="s">
        <v>231</v>
      </c>
      <c r="C336" s="44" t="s">
        <v>356</v>
      </c>
      <c r="D336" s="45" t="s">
        <v>135</v>
      </c>
      <c r="E336" s="44" t="s">
        <v>865</v>
      </c>
      <c r="F336" s="45" t="s">
        <v>556</v>
      </c>
      <c r="G336" s="242">
        <v>1</v>
      </c>
    </row>
    <row r="337" customHeight="1" spans="2:7">
      <c r="B337" s="241" t="s">
        <v>231</v>
      </c>
      <c r="C337" s="44" t="s">
        <v>356</v>
      </c>
      <c r="D337" s="45" t="s">
        <v>135</v>
      </c>
      <c r="E337" s="44" t="s">
        <v>866</v>
      </c>
      <c r="F337" s="45" t="s">
        <v>556</v>
      </c>
      <c r="G337" s="242">
        <v>1</v>
      </c>
    </row>
    <row r="338" customHeight="1" spans="2:7">
      <c r="B338" s="241" t="s">
        <v>231</v>
      </c>
      <c r="C338" s="44" t="s">
        <v>356</v>
      </c>
      <c r="D338" s="45" t="s">
        <v>135</v>
      </c>
      <c r="E338" s="44" t="s">
        <v>867</v>
      </c>
      <c r="F338" s="45" t="s">
        <v>556</v>
      </c>
      <c r="G338" s="242">
        <v>1</v>
      </c>
    </row>
    <row r="339" customHeight="1" spans="2:7">
      <c r="B339" s="241" t="s">
        <v>231</v>
      </c>
      <c r="C339" s="44" t="s">
        <v>356</v>
      </c>
      <c r="D339" s="45" t="s">
        <v>135</v>
      </c>
      <c r="E339" s="44" t="s">
        <v>868</v>
      </c>
      <c r="F339" s="45" t="s">
        <v>556</v>
      </c>
      <c r="G339" s="242">
        <v>1</v>
      </c>
    </row>
    <row r="340" customHeight="1" spans="2:7">
      <c r="B340" s="241" t="s">
        <v>231</v>
      </c>
      <c r="C340" s="44" t="s">
        <v>356</v>
      </c>
      <c r="D340" s="45" t="s">
        <v>135</v>
      </c>
      <c r="E340" s="44" t="s">
        <v>869</v>
      </c>
      <c r="F340" s="45" t="s">
        <v>556</v>
      </c>
      <c r="G340" s="242">
        <v>1</v>
      </c>
    </row>
    <row r="341" customHeight="1" spans="2:7">
      <c r="B341" s="241" t="s">
        <v>231</v>
      </c>
      <c r="C341" s="44" t="s">
        <v>356</v>
      </c>
      <c r="D341" s="45" t="s">
        <v>135</v>
      </c>
      <c r="E341" s="44" t="s">
        <v>870</v>
      </c>
      <c r="F341" s="45" t="s">
        <v>556</v>
      </c>
      <c r="G341" s="242">
        <v>1</v>
      </c>
    </row>
    <row r="342" customHeight="1" spans="2:7">
      <c r="B342" s="241" t="s">
        <v>231</v>
      </c>
      <c r="C342" s="44" t="s">
        <v>356</v>
      </c>
      <c r="D342" s="45" t="s">
        <v>135</v>
      </c>
      <c r="E342" s="44" t="s">
        <v>871</v>
      </c>
      <c r="F342" s="45" t="s">
        <v>556</v>
      </c>
      <c r="G342" s="242">
        <v>1</v>
      </c>
    </row>
    <row r="343" customHeight="1" spans="2:7">
      <c r="B343" s="241" t="s">
        <v>231</v>
      </c>
      <c r="C343" s="44" t="s">
        <v>356</v>
      </c>
      <c r="D343" s="45" t="s">
        <v>135</v>
      </c>
      <c r="E343" s="44" t="s">
        <v>872</v>
      </c>
      <c r="F343" s="45" t="s">
        <v>556</v>
      </c>
      <c r="G343" s="242">
        <v>1</v>
      </c>
    </row>
    <row r="344" customHeight="1" spans="2:7">
      <c r="B344" s="241" t="s">
        <v>231</v>
      </c>
      <c r="C344" s="44" t="s">
        <v>356</v>
      </c>
      <c r="D344" s="45" t="s">
        <v>135</v>
      </c>
      <c r="E344" s="44" t="s">
        <v>873</v>
      </c>
      <c r="F344" s="45" t="s">
        <v>556</v>
      </c>
      <c r="G344" s="242">
        <v>1</v>
      </c>
    </row>
    <row r="345" customHeight="1" spans="2:7">
      <c r="B345" s="241" t="s">
        <v>231</v>
      </c>
      <c r="C345" s="44" t="s">
        <v>356</v>
      </c>
      <c r="D345" s="45" t="s">
        <v>135</v>
      </c>
      <c r="E345" s="44" t="s">
        <v>874</v>
      </c>
      <c r="F345" s="45" t="s">
        <v>556</v>
      </c>
      <c r="G345" s="242">
        <v>1</v>
      </c>
    </row>
    <row r="346" customHeight="1" spans="2:7">
      <c r="B346" s="241" t="s">
        <v>231</v>
      </c>
      <c r="C346" s="44" t="s">
        <v>356</v>
      </c>
      <c r="D346" s="45" t="s">
        <v>135</v>
      </c>
      <c r="E346" s="44" t="s">
        <v>875</v>
      </c>
      <c r="F346" s="45" t="s">
        <v>556</v>
      </c>
      <c r="G346" s="242">
        <v>1</v>
      </c>
    </row>
    <row r="347" customHeight="1" spans="2:7">
      <c r="B347" s="241" t="s">
        <v>231</v>
      </c>
      <c r="C347" s="44" t="s">
        <v>356</v>
      </c>
      <c r="D347" s="45" t="s">
        <v>135</v>
      </c>
      <c r="E347" s="44" t="s">
        <v>876</v>
      </c>
      <c r="F347" s="45" t="s">
        <v>556</v>
      </c>
      <c r="G347" s="242">
        <v>1</v>
      </c>
    </row>
    <row r="348" customHeight="1" spans="2:7">
      <c r="B348" s="241" t="s">
        <v>231</v>
      </c>
      <c r="C348" s="44" t="s">
        <v>356</v>
      </c>
      <c r="D348" s="45" t="s">
        <v>135</v>
      </c>
      <c r="E348" s="44" t="s">
        <v>877</v>
      </c>
      <c r="F348" s="45" t="s">
        <v>556</v>
      </c>
      <c r="G348" s="242">
        <v>1</v>
      </c>
    </row>
    <row r="349" customHeight="1" spans="2:7">
      <c r="B349" s="241" t="s">
        <v>231</v>
      </c>
      <c r="C349" s="44" t="s">
        <v>356</v>
      </c>
      <c r="D349" s="45" t="s">
        <v>135</v>
      </c>
      <c r="E349" s="44" t="s">
        <v>878</v>
      </c>
      <c r="F349" s="45" t="s">
        <v>556</v>
      </c>
      <c r="G349" s="242">
        <v>1</v>
      </c>
    </row>
    <row r="350" customHeight="1" spans="2:7">
      <c r="B350" s="241" t="s">
        <v>231</v>
      </c>
      <c r="C350" s="44" t="s">
        <v>356</v>
      </c>
      <c r="D350" s="45" t="s">
        <v>135</v>
      </c>
      <c r="E350" s="44" t="s">
        <v>879</v>
      </c>
      <c r="F350" s="45" t="s">
        <v>556</v>
      </c>
      <c r="G350" s="242">
        <v>1</v>
      </c>
    </row>
    <row r="351" customHeight="1" spans="2:7">
      <c r="B351" s="241" t="s">
        <v>231</v>
      </c>
      <c r="C351" s="44" t="s">
        <v>356</v>
      </c>
      <c r="D351" s="45" t="s">
        <v>135</v>
      </c>
      <c r="E351" s="44" t="s">
        <v>880</v>
      </c>
      <c r="F351" s="45" t="s">
        <v>556</v>
      </c>
      <c r="G351" s="242">
        <v>1</v>
      </c>
    </row>
    <row r="352" customHeight="1" spans="2:7">
      <c r="B352" s="241" t="s">
        <v>231</v>
      </c>
      <c r="C352" s="44" t="s">
        <v>356</v>
      </c>
      <c r="D352" s="45" t="s">
        <v>135</v>
      </c>
      <c r="E352" s="44" t="s">
        <v>881</v>
      </c>
      <c r="F352" s="45" t="s">
        <v>556</v>
      </c>
      <c r="G352" s="242">
        <v>1</v>
      </c>
    </row>
    <row r="353" customHeight="1" spans="2:7">
      <c r="B353" s="241" t="s">
        <v>231</v>
      </c>
      <c r="C353" s="44" t="s">
        <v>356</v>
      </c>
      <c r="D353" s="45" t="s">
        <v>135</v>
      </c>
      <c r="E353" s="44" t="s">
        <v>882</v>
      </c>
      <c r="F353" s="45" t="s">
        <v>556</v>
      </c>
      <c r="G353" s="242">
        <v>1</v>
      </c>
    </row>
    <row r="354" customHeight="1" spans="2:7">
      <c r="B354" s="241" t="s">
        <v>231</v>
      </c>
      <c r="C354" s="44" t="s">
        <v>356</v>
      </c>
      <c r="D354" s="45" t="s">
        <v>135</v>
      </c>
      <c r="E354" s="44" t="s">
        <v>883</v>
      </c>
      <c r="F354" s="45" t="s">
        <v>556</v>
      </c>
      <c r="G354" s="242">
        <v>1</v>
      </c>
    </row>
    <row r="355" customHeight="1" spans="2:7">
      <c r="B355" s="241" t="s">
        <v>231</v>
      </c>
      <c r="C355" s="44" t="s">
        <v>356</v>
      </c>
      <c r="D355" s="45" t="s">
        <v>135</v>
      </c>
      <c r="E355" s="44" t="s">
        <v>884</v>
      </c>
      <c r="F355" s="45" t="s">
        <v>556</v>
      </c>
      <c r="G355" s="242">
        <v>1</v>
      </c>
    </row>
    <row r="356" customHeight="1" spans="2:7">
      <c r="B356" s="241" t="s">
        <v>231</v>
      </c>
      <c r="C356" s="44" t="s">
        <v>356</v>
      </c>
      <c r="D356" s="45" t="s">
        <v>135</v>
      </c>
      <c r="E356" s="44" t="s">
        <v>885</v>
      </c>
      <c r="F356" s="45" t="s">
        <v>556</v>
      </c>
      <c r="G356" s="242">
        <v>1</v>
      </c>
    </row>
    <row r="357" customHeight="1" spans="2:7">
      <c r="B357" s="241" t="s">
        <v>231</v>
      </c>
      <c r="C357" s="44" t="s">
        <v>356</v>
      </c>
      <c r="D357" s="45" t="s">
        <v>135</v>
      </c>
      <c r="E357" s="44" t="s">
        <v>886</v>
      </c>
      <c r="F357" s="45" t="s">
        <v>556</v>
      </c>
      <c r="G357" s="242">
        <v>1</v>
      </c>
    </row>
    <row r="358" customHeight="1" spans="2:7">
      <c r="B358" s="241" t="s">
        <v>231</v>
      </c>
      <c r="C358" s="44" t="s">
        <v>356</v>
      </c>
      <c r="D358" s="45" t="s">
        <v>135</v>
      </c>
      <c r="E358" s="44" t="s">
        <v>887</v>
      </c>
      <c r="F358" s="45" t="s">
        <v>556</v>
      </c>
      <c r="G358" s="242">
        <v>1</v>
      </c>
    </row>
    <row r="359" customHeight="1" spans="2:7">
      <c r="B359" s="241" t="s">
        <v>231</v>
      </c>
      <c r="C359" s="44" t="s">
        <v>356</v>
      </c>
      <c r="D359" s="45" t="s">
        <v>135</v>
      </c>
      <c r="E359" s="44" t="s">
        <v>888</v>
      </c>
      <c r="F359" s="45" t="s">
        <v>556</v>
      </c>
      <c r="G359" s="242">
        <v>1</v>
      </c>
    </row>
    <row r="360" customHeight="1" spans="2:7">
      <c r="B360" s="241" t="s">
        <v>231</v>
      </c>
      <c r="C360" s="44" t="s">
        <v>356</v>
      </c>
      <c r="D360" s="45" t="s">
        <v>135</v>
      </c>
      <c r="E360" s="44" t="s">
        <v>889</v>
      </c>
      <c r="F360" s="45" t="s">
        <v>556</v>
      </c>
      <c r="G360" s="242">
        <v>1</v>
      </c>
    </row>
    <row r="361" customHeight="1" spans="2:7">
      <c r="B361" s="241" t="s">
        <v>231</v>
      </c>
      <c r="C361" s="44" t="s">
        <v>356</v>
      </c>
      <c r="D361" s="45" t="s">
        <v>135</v>
      </c>
      <c r="E361" s="44" t="s">
        <v>890</v>
      </c>
      <c r="F361" s="45" t="s">
        <v>556</v>
      </c>
      <c r="G361" s="242">
        <v>1</v>
      </c>
    </row>
    <row r="362" customHeight="1" spans="2:7">
      <c r="B362" s="241" t="s">
        <v>231</v>
      </c>
      <c r="C362" s="44" t="s">
        <v>356</v>
      </c>
      <c r="D362" s="45" t="s">
        <v>135</v>
      </c>
      <c r="E362" s="44" t="s">
        <v>891</v>
      </c>
      <c r="F362" s="45" t="s">
        <v>556</v>
      </c>
      <c r="G362" s="242">
        <v>1</v>
      </c>
    </row>
    <row r="363" customHeight="1" spans="2:7">
      <c r="B363" s="241" t="s">
        <v>231</v>
      </c>
      <c r="C363" s="44" t="s">
        <v>356</v>
      </c>
      <c r="D363" s="45" t="s">
        <v>135</v>
      </c>
      <c r="E363" s="44" t="s">
        <v>892</v>
      </c>
      <c r="F363" s="45" t="s">
        <v>556</v>
      </c>
      <c r="G363" s="242">
        <v>1</v>
      </c>
    </row>
    <row r="364" customHeight="1" spans="2:7">
      <c r="B364" s="241" t="s">
        <v>231</v>
      </c>
      <c r="C364" s="44" t="s">
        <v>356</v>
      </c>
      <c r="D364" s="45" t="s">
        <v>135</v>
      </c>
      <c r="E364" s="44" t="s">
        <v>893</v>
      </c>
      <c r="F364" s="45" t="s">
        <v>556</v>
      </c>
      <c r="G364" s="242">
        <v>1</v>
      </c>
    </row>
    <row r="365" customHeight="1" spans="2:7">
      <c r="B365" s="241" t="s">
        <v>231</v>
      </c>
      <c r="C365" s="44" t="s">
        <v>356</v>
      </c>
      <c r="D365" s="45" t="s">
        <v>135</v>
      </c>
      <c r="E365" s="44" t="s">
        <v>894</v>
      </c>
      <c r="F365" s="45" t="s">
        <v>737</v>
      </c>
      <c r="G365" s="242">
        <v>1</v>
      </c>
    </row>
    <row r="366" customHeight="1" spans="2:7">
      <c r="B366" s="241" t="s">
        <v>231</v>
      </c>
      <c r="C366" s="44" t="s">
        <v>356</v>
      </c>
      <c r="D366" s="45" t="s">
        <v>138</v>
      </c>
      <c r="E366" s="44" t="s">
        <v>895</v>
      </c>
      <c r="F366" s="45" t="s">
        <v>737</v>
      </c>
      <c r="G366" s="242">
        <v>1</v>
      </c>
    </row>
    <row r="367" customHeight="1" spans="2:7">
      <c r="B367" s="241" t="s">
        <v>231</v>
      </c>
      <c r="C367" s="44" t="s">
        <v>356</v>
      </c>
      <c r="D367" s="45" t="s">
        <v>138</v>
      </c>
      <c r="E367" s="44" t="s">
        <v>896</v>
      </c>
      <c r="F367" s="45" t="s">
        <v>556</v>
      </c>
      <c r="G367" s="242">
        <v>1</v>
      </c>
    </row>
    <row r="368" customHeight="1" spans="2:7">
      <c r="B368" s="241" t="s">
        <v>231</v>
      </c>
      <c r="C368" s="44" t="s">
        <v>356</v>
      </c>
      <c r="D368" s="45" t="s">
        <v>138</v>
      </c>
      <c r="E368" s="44" t="s">
        <v>897</v>
      </c>
      <c r="F368" s="45" t="s">
        <v>556</v>
      </c>
      <c r="G368" s="242">
        <v>1</v>
      </c>
    </row>
    <row r="369" customHeight="1" spans="2:7">
      <c r="B369" s="241" t="s">
        <v>231</v>
      </c>
      <c r="C369" s="44" t="s">
        <v>356</v>
      </c>
      <c r="D369" s="45" t="s">
        <v>138</v>
      </c>
      <c r="E369" s="44" t="s">
        <v>898</v>
      </c>
      <c r="F369" s="45" t="s">
        <v>556</v>
      </c>
      <c r="G369" s="242">
        <v>1</v>
      </c>
    </row>
    <row r="370" customHeight="1" spans="2:7">
      <c r="B370" s="241" t="s">
        <v>231</v>
      </c>
      <c r="C370" s="44" t="s">
        <v>356</v>
      </c>
      <c r="D370" s="45" t="s">
        <v>139</v>
      </c>
      <c r="E370" s="44" t="s">
        <v>899</v>
      </c>
      <c r="F370" s="45" t="s">
        <v>556</v>
      </c>
      <c r="G370" s="242">
        <v>1</v>
      </c>
    </row>
    <row r="371" customHeight="1" spans="2:7">
      <c r="B371" s="241" t="s">
        <v>231</v>
      </c>
      <c r="C371" s="44" t="s">
        <v>356</v>
      </c>
      <c r="D371" s="45" t="s">
        <v>139</v>
      </c>
      <c r="E371" s="44" t="s">
        <v>900</v>
      </c>
      <c r="F371" s="45" t="s">
        <v>556</v>
      </c>
      <c r="G371" s="242">
        <v>1</v>
      </c>
    </row>
    <row r="372" customHeight="1" spans="2:7">
      <c r="B372" s="241" t="s">
        <v>231</v>
      </c>
      <c r="C372" s="44" t="s">
        <v>356</v>
      </c>
      <c r="D372" s="45" t="s">
        <v>139</v>
      </c>
      <c r="E372" s="44" t="s">
        <v>901</v>
      </c>
      <c r="F372" s="45" t="s">
        <v>556</v>
      </c>
      <c r="G372" s="242">
        <v>1</v>
      </c>
    </row>
    <row r="373" customHeight="1" spans="2:7">
      <c r="B373" s="241" t="s">
        <v>231</v>
      </c>
      <c r="C373" s="44" t="s">
        <v>356</v>
      </c>
      <c r="D373" s="45" t="s">
        <v>139</v>
      </c>
      <c r="E373" s="44" t="s">
        <v>902</v>
      </c>
      <c r="F373" s="45" t="s">
        <v>556</v>
      </c>
      <c r="G373" s="242">
        <v>1</v>
      </c>
    </row>
    <row r="374" customHeight="1" spans="2:7">
      <c r="B374" s="241" t="s">
        <v>231</v>
      </c>
      <c r="C374" s="44" t="s">
        <v>356</v>
      </c>
      <c r="D374" s="45" t="s">
        <v>139</v>
      </c>
      <c r="E374" s="44" t="s">
        <v>903</v>
      </c>
      <c r="F374" s="45" t="s">
        <v>556</v>
      </c>
      <c r="G374" s="242">
        <v>1</v>
      </c>
    </row>
    <row r="375" customHeight="1" spans="2:7">
      <c r="B375" s="241" t="s">
        <v>231</v>
      </c>
      <c r="C375" s="44" t="s">
        <v>356</v>
      </c>
      <c r="D375" s="45" t="s">
        <v>173</v>
      </c>
      <c r="E375" s="44" t="s">
        <v>904</v>
      </c>
      <c r="F375" s="45" t="s">
        <v>737</v>
      </c>
      <c r="G375" s="242">
        <v>1</v>
      </c>
    </row>
    <row r="376" customHeight="1" spans="2:7">
      <c r="B376" s="241" t="s">
        <v>231</v>
      </c>
      <c r="C376" s="44" t="s">
        <v>356</v>
      </c>
      <c r="D376" s="45" t="s">
        <v>140</v>
      </c>
      <c r="E376" s="44" t="s">
        <v>905</v>
      </c>
      <c r="F376" s="45" t="s">
        <v>556</v>
      </c>
      <c r="G376" s="242">
        <v>1</v>
      </c>
    </row>
    <row r="377" customHeight="1" spans="2:7">
      <c r="B377" s="241" t="s">
        <v>231</v>
      </c>
      <c r="C377" s="44" t="s">
        <v>356</v>
      </c>
      <c r="D377" s="45" t="s">
        <v>140</v>
      </c>
      <c r="E377" s="44" t="s">
        <v>906</v>
      </c>
      <c r="F377" s="45" t="s">
        <v>556</v>
      </c>
      <c r="G377" s="242">
        <v>1</v>
      </c>
    </row>
    <row r="378" customHeight="1" spans="2:7">
      <c r="B378" s="241" t="s">
        <v>231</v>
      </c>
      <c r="C378" s="44" t="s">
        <v>356</v>
      </c>
      <c r="D378" s="45" t="s">
        <v>140</v>
      </c>
      <c r="E378" s="44" t="s">
        <v>907</v>
      </c>
      <c r="F378" s="45" t="s">
        <v>556</v>
      </c>
      <c r="G378" s="242">
        <v>1</v>
      </c>
    </row>
    <row r="379" customHeight="1" spans="2:7">
      <c r="B379" s="241" t="s">
        <v>231</v>
      </c>
      <c r="C379" s="44" t="s">
        <v>356</v>
      </c>
      <c r="D379" s="45" t="s">
        <v>140</v>
      </c>
      <c r="E379" s="44" t="s">
        <v>908</v>
      </c>
      <c r="F379" s="45" t="s">
        <v>556</v>
      </c>
      <c r="G379" s="242">
        <v>1</v>
      </c>
    </row>
    <row r="380" customHeight="1" spans="2:7">
      <c r="B380" s="241" t="s">
        <v>231</v>
      </c>
      <c r="C380" s="44" t="s">
        <v>356</v>
      </c>
      <c r="D380" s="45" t="s">
        <v>140</v>
      </c>
      <c r="E380" s="44" t="s">
        <v>909</v>
      </c>
      <c r="F380" s="45" t="s">
        <v>556</v>
      </c>
      <c r="G380" s="242">
        <v>1</v>
      </c>
    </row>
    <row r="381" customHeight="1" spans="2:7">
      <c r="B381" s="241" t="s">
        <v>231</v>
      </c>
      <c r="C381" s="44" t="s">
        <v>356</v>
      </c>
      <c r="D381" s="45" t="s">
        <v>140</v>
      </c>
      <c r="E381" s="44" t="s">
        <v>910</v>
      </c>
      <c r="F381" s="45" t="s">
        <v>556</v>
      </c>
      <c r="G381" s="242">
        <v>1</v>
      </c>
    </row>
    <row r="382" customHeight="1" spans="2:7">
      <c r="B382" s="241" t="s">
        <v>231</v>
      </c>
      <c r="C382" s="44" t="s">
        <v>356</v>
      </c>
      <c r="D382" s="45" t="s">
        <v>140</v>
      </c>
      <c r="E382" s="44" t="s">
        <v>911</v>
      </c>
      <c r="F382" s="45" t="s">
        <v>556</v>
      </c>
      <c r="G382" s="242">
        <v>1</v>
      </c>
    </row>
    <row r="383" customHeight="1" spans="2:7">
      <c r="B383" s="241" t="s">
        <v>231</v>
      </c>
      <c r="C383" s="44" t="s">
        <v>356</v>
      </c>
      <c r="D383" s="45" t="s">
        <v>141</v>
      </c>
      <c r="E383" s="44" t="s">
        <v>912</v>
      </c>
      <c r="F383" s="45" t="s">
        <v>556</v>
      </c>
      <c r="G383" s="242">
        <v>1</v>
      </c>
    </row>
    <row r="384" customHeight="1" spans="2:7">
      <c r="B384" s="241" t="s">
        <v>231</v>
      </c>
      <c r="C384" s="44" t="s">
        <v>356</v>
      </c>
      <c r="D384" s="45" t="s">
        <v>141</v>
      </c>
      <c r="E384" s="44" t="s">
        <v>913</v>
      </c>
      <c r="F384" s="45" t="s">
        <v>556</v>
      </c>
      <c r="G384" s="242">
        <v>1</v>
      </c>
    </row>
    <row r="385" customHeight="1" spans="2:7">
      <c r="B385" s="241" t="s">
        <v>231</v>
      </c>
      <c r="C385" s="44" t="s">
        <v>356</v>
      </c>
      <c r="D385" s="45" t="s">
        <v>141</v>
      </c>
      <c r="E385" s="44" t="s">
        <v>914</v>
      </c>
      <c r="F385" s="45" t="s">
        <v>556</v>
      </c>
      <c r="G385" s="242">
        <v>1</v>
      </c>
    </row>
    <row r="386" customHeight="1" spans="2:7">
      <c r="B386" s="241" t="s">
        <v>231</v>
      </c>
      <c r="C386" s="44" t="s">
        <v>356</v>
      </c>
      <c r="D386" s="45" t="s">
        <v>141</v>
      </c>
      <c r="E386" s="44" t="s">
        <v>915</v>
      </c>
      <c r="F386" s="45" t="s">
        <v>556</v>
      </c>
      <c r="G386" s="242">
        <v>1</v>
      </c>
    </row>
    <row r="387" customHeight="1" spans="2:7">
      <c r="B387" s="241" t="s">
        <v>231</v>
      </c>
      <c r="C387" s="44" t="s">
        <v>356</v>
      </c>
      <c r="D387" s="45" t="s">
        <v>141</v>
      </c>
      <c r="E387" s="44" t="s">
        <v>916</v>
      </c>
      <c r="F387" s="45" t="s">
        <v>556</v>
      </c>
      <c r="G387" s="242">
        <v>1</v>
      </c>
    </row>
    <row r="388" customHeight="1" spans="2:7">
      <c r="B388" s="241" t="s">
        <v>231</v>
      </c>
      <c r="C388" s="44" t="s">
        <v>356</v>
      </c>
      <c r="D388" s="45" t="s">
        <v>141</v>
      </c>
      <c r="E388" s="44" t="s">
        <v>917</v>
      </c>
      <c r="F388" s="45" t="s">
        <v>737</v>
      </c>
      <c r="G388" s="242">
        <v>1</v>
      </c>
    </row>
    <row r="389" customHeight="1" spans="2:7">
      <c r="B389" s="241" t="s">
        <v>231</v>
      </c>
      <c r="C389" s="44" t="s">
        <v>356</v>
      </c>
      <c r="D389" s="45" t="s">
        <v>141</v>
      </c>
      <c r="E389" s="44" t="s">
        <v>918</v>
      </c>
      <c r="F389" s="45" t="s">
        <v>556</v>
      </c>
      <c r="G389" s="242">
        <v>1</v>
      </c>
    </row>
    <row r="390" customHeight="1" spans="2:7">
      <c r="B390" s="241" t="s">
        <v>231</v>
      </c>
      <c r="C390" s="44" t="s">
        <v>356</v>
      </c>
      <c r="D390" s="45" t="s">
        <v>141</v>
      </c>
      <c r="E390" s="44" t="s">
        <v>919</v>
      </c>
      <c r="F390" s="45" t="s">
        <v>737</v>
      </c>
      <c r="G390" s="242">
        <v>1</v>
      </c>
    </row>
    <row r="391" customHeight="1" spans="2:7">
      <c r="B391" s="241" t="s">
        <v>231</v>
      </c>
      <c r="C391" s="44" t="s">
        <v>356</v>
      </c>
      <c r="D391" s="45" t="s">
        <v>141</v>
      </c>
      <c r="E391" s="44" t="s">
        <v>920</v>
      </c>
      <c r="F391" s="45" t="s">
        <v>556</v>
      </c>
      <c r="G391" s="242">
        <v>1</v>
      </c>
    </row>
    <row r="392" customHeight="1" spans="2:7">
      <c r="B392" s="241" t="s">
        <v>231</v>
      </c>
      <c r="C392" s="44" t="s">
        <v>356</v>
      </c>
      <c r="D392" s="45" t="s">
        <v>141</v>
      </c>
      <c r="E392" s="44" t="s">
        <v>921</v>
      </c>
      <c r="F392" s="45" t="s">
        <v>737</v>
      </c>
      <c r="G392" s="242">
        <v>1</v>
      </c>
    </row>
    <row r="393" customHeight="1" spans="2:7">
      <c r="B393" s="241" t="s">
        <v>231</v>
      </c>
      <c r="C393" s="44" t="s">
        <v>356</v>
      </c>
      <c r="D393" s="45" t="s">
        <v>141</v>
      </c>
      <c r="E393" s="44" t="s">
        <v>922</v>
      </c>
      <c r="F393" s="45" t="s">
        <v>556</v>
      </c>
      <c r="G393" s="242">
        <v>1</v>
      </c>
    </row>
    <row r="394" customHeight="1" spans="2:7">
      <c r="B394" s="241" t="s">
        <v>231</v>
      </c>
      <c r="C394" s="44" t="s">
        <v>356</v>
      </c>
      <c r="D394" s="45" t="s">
        <v>141</v>
      </c>
      <c r="E394" s="44" t="s">
        <v>923</v>
      </c>
      <c r="F394" s="45" t="s">
        <v>556</v>
      </c>
      <c r="G394" s="242">
        <v>1</v>
      </c>
    </row>
    <row r="395" customHeight="1" spans="2:7">
      <c r="B395" s="241" t="s">
        <v>231</v>
      </c>
      <c r="C395" s="44" t="s">
        <v>356</v>
      </c>
      <c r="D395" s="45" t="s">
        <v>141</v>
      </c>
      <c r="E395" s="44" t="s">
        <v>924</v>
      </c>
      <c r="F395" s="45" t="s">
        <v>556</v>
      </c>
      <c r="G395" s="242">
        <v>1</v>
      </c>
    </row>
    <row r="396" customHeight="1" spans="2:7">
      <c r="B396" s="241" t="s">
        <v>231</v>
      </c>
      <c r="C396" s="44" t="s">
        <v>356</v>
      </c>
      <c r="D396" s="45" t="s">
        <v>141</v>
      </c>
      <c r="E396" s="44" t="s">
        <v>925</v>
      </c>
      <c r="F396" s="45" t="s">
        <v>556</v>
      </c>
      <c r="G396" s="242">
        <v>1</v>
      </c>
    </row>
    <row r="397" customHeight="1" spans="2:7">
      <c r="B397" s="241" t="s">
        <v>231</v>
      </c>
      <c r="C397" s="44" t="s">
        <v>356</v>
      </c>
      <c r="D397" s="45" t="s">
        <v>141</v>
      </c>
      <c r="E397" s="44" t="s">
        <v>926</v>
      </c>
      <c r="F397" s="45" t="s">
        <v>556</v>
      </c>
      <c r="G397" s="242">
        <v>1</v>
      </c>
    </row>
    <row r="398" customHeight="1" spans="2:7">
      <c r="B398" s="241" t="s">
        <v>231</v>
      </c>
      <c r="C398" s="44" t="s">
        <v>356</v>
      </c>
      <c r="D398" s="45" t="s">
        <v>141</v>
      </c>
      <c r="E398" s="44" t="s">
        <v>927</v>
      </c>
      <c r="F398" s="45" t="s">
        <v>556</v>
      </c>
      <c r="G398" s="242">
        <v>1</v>
      </c>
    </row>
    <row r="399" customHeight="1" spans="2:7">
      <c r="B399" s="241" t="s">
        <v>231</v>
      </c>
      <c r="C399" s="44" t="s">
        <v>356</v>
      </c>
      <c r="D399" s="45" t="s">
        <v>141</v>
      </c>
      <c r="E399" s="44" t="s">
        <v>928</v>
      </c>
      <c r="F399" s="45" t="s">
        <v>556</v>
      </c>
      <c r="G399" s="242">
        <v>1</v>
      </c>
    </row>
    <row r="400" customHeight="1" spans="2:7">
      <c r="B400" s="241" t="s">
        <v>231</v>
      </c>
      <c r="C400" s="44" t="s">
        <v>356</v>
      </c>
      <c r="D400" s="45" t="s">
        <v>141</v>
      </c>
      <c r="E400" s="44" t="s">
        <v>929</v>
      </c>
      <c r="F400" s="45" t="s">
        <v>556</v>
      </c>
      <c r="G400" s="242">
        <v>1</v>
      </c>
    </row>
    <row r="401" customHeight="1" spans="2:7">
      <c r="B401" s="241" t="s">
        <v>231</v>
      </c>
      <c r="C401" s="44" t="s">
        <v>356</v>
      </c>
      <c r="D401" s="45" t="s">
        <v>141</v>
      </c>
      <c r="E401" s="44" t="s">
        <v>930</v>
      </c>
      <c r="F401" s="45" t="s">
        <v>556</v>
      </c>
      <c r="G401" s="242">
        <v>1</v>
      </c>
    </row>
    <row r="402" customHeight="1" spans="2:7">
      <c r="B402" s="241" t="s">
        <v>231</v>
      </c>
      <c r="C402" s="44" t="s">
        <v>356</v>
      </c>
      <c r="D402" s="45" t="s">
        <v>141</v>
      </c>
      <c r="E402" s="44" t="s">
        <v>931</v>
      </c>
      <c r="F402" s="45" t="s">
        <v>556</v>
      </c>
      <c r="G402" s="242">
        <v>1</v>
      </c>
    </row>
    <row r="403" customHeight="1" spans="2:7">
      <c r="B403" s="241" t="s">
        <v>231</v>
      </c>
      <c r="C403" s="44" t="s">
        <v>356</v>
      </c>
      <c r="D403" s="45" t="s">
        <v>141</v>
      </c>
      <c r="E403" s="44" t="s">
        <v>932</v>
      </c>
      <c r="F403" s="45" t="s">
        <v>556</v>
      </c>
      <c r="G403" s="242">
        <v>1</v>
      </c>
    </row>
    <row r="404" customHeight="1" spans="2:7">
      <c r="B404" s="241" t="s">
        <v>231</v>
      </c>
      <c r="C404" s="44" t="s">
        <v>356</v>
      </c>
      <c r="D404" s="45" t="s">
        <v>141</v>
      </c>
      <c r="E404" s="44" t="s">
        <v>933</v>
      </c>
      <c r="F404" s="45" t="s">
        <v>556</v>
      </c>
      <c r="G404" s="242">
        <v>1</v>
      </c>
    </row>
    <row r="405" customHeight="1" spans="2:7">
      <c r="B405" s="241" t="s">
        <v>231</v>
      </c>
      <c r="C405" s="44" t="s">
        <v>356</v>
      </c>
      <c r="D405" s="45" t="s">
        <v>141</v>
      </c>
      <c r="E405" s="44" t="s">
        <v>934</v>
      </c>
      <c r="F405" s="45" t="s">
        <v>556</v>
      </c>
      <c r="G405" s="242">
        <v>1</v>
      </c>
    </row>
    <row r="406" customHeight="1" spans="2:7">
      <c r="B406" s="241" t="s">
        <v>231</v>
      </c>
      <c r="C406" s="44" t="s">
        <v>356</v>
      </c>
      <c r="D406" s="45" t="s">
        <v>141</v>
      </c>
      <c r="E406" s="44" t="s">
        <v>935</v>
      </c>
      <c r="F406" s="45" t="s">
        <v>556</v>
      </c>
      <c r="G406" s="242">
        <v>1</v>
      </c>
    </row>
    <row r="407" customHeight="1" spans="2:7">
      <c r="B407" s="241" t="s">
        <v>231</v>
      </c>
      <c r="C407" s="44" t="s">
        <v>356</v>
      </c>
      <c r="D407" s="45" t="s">
        <v>141</v>
      </c>
      <c r="E407" s="44" t="s">
        <v>936</v>
      </c>
      <c r="F407" s="45" t="s">
        <v>556</v>
      </c>
      <c r="G407" s="242">
        <v>1</v>
      </c>
    </row>
    <row r="408" customHeight="1" spans="2:7">
      <c r="B408" s="241" t="s">
        <v>231</v>
      </c>
      <c r="C408" s="44" t="s">
        <v>356</v>
      </c>
      <c r="D408" s="45" t="s">
        <v>141</v>
      </c>
      <c r="E408" s="44" t="s">
        <v>937</v>
      </c>
      <c r="F408" s="45" t="s">
        <v>556</v>
      </c>
      <c r="G408" s="242">
        <v>1</v>
      </c>
    </row>
    <row r="409" customHeight="1" spans="2:7">
      <c r="B409" s="241" t="s">
        <v>231</v>
      </c>
      <c r="C409" s="44" t="s">
        <v>356</v>
      </c>
      <c r="D409" s="45" t="s">
        <v>141</v>
      </c>
      <c r="E409" s="44" t="s">
        <v>938</v>
      </c>
      <c r="F409" s="45" t="s">
        <v>556</v>
      </c>
      <c r="G409" s="242">
        <v>1</v>
      </c>
    </row>
    <row r="410" customHeight="1" spans="2:7">
      <c r="B410" s="241" t="s">
        <v>231</v>
      </c>
      <c r="C410" s="44" t="s">
        <v>356</v>
      </c>
      <c r="D410" s="45" t="s">
        <v>141</v>
      </c>
      <c r="E410" s="44" t="s">
        <v>939</v>
      </c>
      <c r="F410" s="45" t="s">
        <v>556</v>
      </c>
      <c r="G410" s="242">
        <v>1</v>
      </c>
    </row>
    <row r="411" customHeight="1" spans="2:7">
      <c r="B411" s="241" t="s">
        <v>231</v>
      </c>
      <c r="C411" s="44" t="s">
        <v>356</v>
      </c>
      <c r="D411" s="45" t="s">
        <v>141</v>
      </c>
      <c r="E411" s="44" t="s">
        <v>940</v>
      </c>
      <c r="F411" s="45" t="s">
        <v>556</v>
      </c>
      <c r="G411" s="242">
        <v>1</v>
      </c>
    </row>
    <row r="412" customHeight="1" spans="2:7">
      <c r="B412" s="241" t="s">
        <v>231</v>
      </c>
      <c r="C412" s="44" t="s">
        <v>356</v>
      </c>
      <c r="D412" s="45" t="s">
        <v>141</v>
      </c>
      <c r="E412" s="44" t="s">
        <v>941</v>
      </c>
      <c r="F412" s="45" t="s">
        <v>556</v>
      </c>
      <c r="G412" s="242">
        <v>1</v>
      </c>
    </row>
    <row r="413" customHeight="1" spans="2:7">
      <c r="B413" s="241" t="s">
        <v>231</v>
      </c>
      <c r="C413" s="44" t="s">
        <v>356</v>
      </c>
      <c r="D413" s="45" t="s">
        <v>141</v>
      </c>
      <c r="E413" s="44" t="s">
        <v>942</v>
      </c>
      <c r="F413" s="45" t="s">
        <v>556</v>
      </c>
      <c r="G413" s="242">
        <v>1</v>
      </c>
    </row>
    <row r="414" customHeight="1" spans="2:7">
      <c r="B414" s="241" t="s">
        <v>231</v>
      </c>
      <c r="C414" s="44" t="s">
        <v>356</v>
      </c>
      <c r="D414" s="45" t="s">
        <v>141</v>
      </c>
      <c r="E414" s="44" t="s">
        <v>943</v>
      </c>
      <c r="F414" s="45" t="s">
        <v>556</v>
      </c>
      <c r="G414" s="242">
        <v>1</v>
      </c>
    </row>
    <row r="415" customHeight="1" spans="2:7">
      <c r="B415" s="241" t="s">
        <v>231</v>
      </c>
      <c r="C415" s="44" t="s">
        <v>356</v>
      </c>
      <c r="D415" s="45" t="s">
        <v>141</v>
      </c>
      <c r="E415" s="44" t="s">
        <v>944</v>
      </c>
      <c r="F415" s="45" t="s">
        <v>556</v>
      </c>
      <c r="G415" s="242">
        <v>1</v>
      </c>
    </row>
    <row r="416" customHeight="1" spans="2:7">
      <c r="B416" s="241" t="s">
        <v>231</v>
      </c>
      <c r="C416" s="44" t="s">
        <v>356</v>
      </c>
      <c r="D416" s="45" t="s">
        <v>141</v>
      </c>
      <c r="E416" s="44" t="s">
        <v>945</v>
      </c>
      <c r="F416" s="45" t="s">
        <v>556</v>
      </c>
      <c r="G416" s="242">
        <v>1</v>
      </c>
    </row>
    <row r="417" customHeight="1" spans="2:7">
      <c r="B417" s="241" t="s">
        <v>231</v>
      </c>
      <c r="C417" s="44" t="s">
        <v>356</v>
      </c>
      <c r="D417" s="45" t="s">
        <v>141</v>
      </c>
      <c r="E417" s="44" t="s">
        <v>946</v>
      </c>
      <c r="F417" s="45" t="s">
        <v>556</v>
      </c>
      <c r="G417" s="242">
        <v>1</v>
      </c>
    </row>
    <row r="418" customHeight="1" spans="2:7">
      <c r="B418" s="241" t="s">
        <v>231</v>
      </c>
      <c r="C418" s="44" t="s">
        <v>356</v>
      </c>
      <c r="D418" s="45" t="s">
        <v>141</v>
      </c>
      <c r="E418" s="44" t="s">
        <v>947</v>
      </c>
      <c r="F418" s="45" t="s">
        <v>556</v>
      </c>
      <c r="G418" s="242">
        <v>1</v>
      </c>
    </row>
    <row r="419" customHeight="1" spans="2:7">
      <c r="B419" s="241" t="s">
        <v>231</v>
      </c>
      <c r="C419" s="44" t="s">
        <v>356</v>
      </c>
      <c r="D419" s="45" t="s">
        <v>141</v>
      </c>
      <c r="E419" s="44" t="s">
        <v>948</v>
      </c>
      <c r="F419" s="45" t="s">
        <v>556</v>
      </c>
      <c r="G419" s="242">
        <v>1</v>
      </c>
    </row>
    <row r="420" customHeight="1" spans="2:7">
      <c r="B420" s="241" t="s">
        <v>231</v>
      </c>
      <c r="C420" s="44" t="s">
        <v>356</v>
      </c>
      <c r="D420" s="45" t="s">
        <v>141</v>
      </c>
      <c r="E420" s="44" t="s">
        <v>949</v>
      </c>
      <c r="F420" s="45" t="s">
        <v>556</v>
      </c>
      <c r="G420" s="242">
        <v>1</v>
      </c>
    </row>
    <row r="421" customHeight="1" spans="2:7">
      <c r="B421" s="241" t="s">
        <v>231</v>
      </c>
      <c r="C421" s="44" t="s">
        <v>356</v>
      </c>
      <c r="D421" s="45" t="s">
        <v>141</v>
      </c>
      <c r="E421" s="44" t="s">
        <v>950</v>
      </c>
      <c r="F421" s="45" t="s">
        <v>556</v>
      </c>
      <c r="G421" s="242">
        <v>1</v>
      </c>
    </row>
    <row r="422" customHeight="1" spans="2:7">
      <c r="B422" s="241" t="s">
        <v>231</v>
      </c>
      <c r="C422" s="44" t="s">
        <v>356</v>
      </c>
      <c r="D422" s="45" t="s">
        <v>141</v>
      </c>
      <c r="E422" s="44" t="s">
        <v>951</v>
      </c>
      <c r="F422" s="45" t="s">
        <v>556</v>
      </c>
      <c r="G422" s="242">
        <v>1</v>
      </c>
    </row>
    <row r="423" customHeight="1" spans="2:7">
      <c r="B423" s="241" t="s">
        <v>231</v>
      </c>
      <c r="C423" s="44" t="s">
        <v>356</v>
      </c>
      <c r="D423" s="45" t="s">
        <v>141</v>
      </c>
      <c r="E423" s="44" t="s">
        <v>952</v>
      </c>
      <c r="F423" s="45" t="s">
        <v>556</v>
      </c>
      <c r="G423" s="242">
        <v>1</v>
      </c>
    </row>
    <row r="424" customHeight="1" spans="2:7">
      <c r="B424" s="241" t="s">
        <v>231</v>
      </c>
      <c r="C424" s="44" t="s">
        <v>356</v>
      </c>
      <c r="D424" s="45" t="s">
        <v>141</v>
      </c>
      <c r="E424" s="44" t="s">
        <v>953</v>
      </c>
      <c r="F424" s="45" t="s">
        <v>556</v>
      </c>
      <c r="G424" s="242">
        <v>1</v>
      </c>
    </row>
    <row r="425" customHeight="1" spans="2:7">
      <c r="B425" s="241" t="s">
        <v>231</v>
      </c>
      <c r="C425" s="44" t="s">
        <v>356</v>
      </c>
      <c r="D425" s="45" t="s">
        <v>141</v>
      </c>
      <c r="E425" s="44" t="s">
        <v>954</v>
      </c>
      <c r="F425" s="45" t="s">
        <v>556</v>
      </c>
      <c r="G425" s="242">
        <v>1</v>
      </c>
    </row>
    <row r="426" customHeight="1" spans="2:7">
      <c r="B426" s="241" t="s">
        <v>231</v>
      </c>
      <c r="C426" s="44" t="s">
        <v>356</v>
      </c>
      <c r="D426" s="45" t="s">
        <v>141</v>
      </c>
      <c r="E426" s="44" t="s">
        <v>955</v>
      </c>
      <c r="F426" s="45" t="s">
        <v>556</v>
      </c>
      <c r="G426" s="242">
        <v>1</v>
      </c>
    </row>
    <row r="427" customHeight="1" spans="2:7">
      <c r="B427" s="241" t="s">
        <v>231</v>
      </c>
      <c r="C427" s="44" t="s">
        <v>356</v>
      </c>
      <c r="D427" s="45" t="s">
        <v>141</v>
      </c>
      <c r="E427" s="44" t="s">
        <v>956</v>
      </c>
      <c r="F427" s="45" t="s">
        <v>556</v>
      </c>
      <c r="G427" s="242">
        <v>1</v>
      </c>
    </row>
    <row r="428" customHeight="1" spans="2:7">
      <c r="B428" s="241" t="s">
        <v>231</v>
      </c>
      <c r="C428" s="44" t="s">
        <v>356</v>
      </c>
      <c r="D428" s="45" t="s">
        <v>141</v>
      </c>
      <c r="E428" s="44" t="s">
        <v>957</v>
      </c>
      <c r="F428" s="45" t="s">
        <v>556</v>
      </c>
      <c r="G428" s="242">
        <v>1</v>
      </c>
    </row>
    <row r="429" customHeight="1" spans="2:7">
      <c r="B429" s="241" t="s">
        <v>231</v>
      </c>
      <c r="C429" s="44" t="s">
        <v>356</v>
      </c>
      <c r="D429" s="45" t="s">
        <v>141</v>
      </c>
      <c r="E429" s="44" t="s">
        <v>958</v>
      </c>
      <c r="F429" s="45" t="s">
        <v>556</v>
      </c>
      <c r="G429" s="242">
        <v>1</v>
      </c>
    </row>
    <row r="430" customHeight="1" spans="2:7">
      <c r="B430" s="241" t="s">
        <v>231</v>
      </c>
      <c r="C430" s="44" t="s">
        <v>356</v>
      </c>
      <c r="D430" s="45" t="s">
        <v>141</v>
      </c>
      <c r="E430" s="44" t="s">
        <v>959</v>
      </c>
      <c r="F430" s="45" t="s">
        <v>556</v>
      </c>
      <c r="G430" s="242">
        <v>1</v>
      </c>
    </row>
    <row r="431" customHeight="1" spans="2:7">
      <c r="B431" s="241" t="s">
        <v>231</v>
      </c>
      <c r="C431" s="44" t="s">
        <v>356</v>
      </c>
      <c r="D431" s="45" t="s">
        <v>141</v>
      </c>
      <c r="E431" s="44" t="s">
        <v>960</v>
      </c>
      <c r="F431" s="45" t="s">
        <v>556</v>
      </c>
      <c r="G431" s="242">
        <v>1</v>
      </c>
    </row>
    <row r="432" customHeight="1" spans="2:7">
      <c r="B432" s="241" t="s">
        <v>231</v>
      </c>
      <c r="C432" s="44" t="s">
        <v>356</v>
      </c>
      <c r="D432" s="45" t="s">
        <v>141</v>
      </c>
      <c r="E432" s="44" t="s">
        <v>961</v>
      </c>
      <c r="F432" s="45" t="s">
        <v>556</v>
      </c>
      <c r="G432" s="242">
        <v>1</v>
      </c>
    </row>
    <row r="433" customHeight="1" spans="2:7">
      <c r="B433" s="241" t="s">
        <v>231</v>
      </c>
      <c r="C433" s="44" t="s">
        <v>356</v>
      </c>
      <c r="D433" s="45" t="s">
        <v>141</v>
      </c>
      <c r="E433" s="44" t="s">
        <v>962</v>
      </c>
      <c r="F433" s="45" t="s">
        <v>556</v>
      </c>
      <c r="G433" s="242">
        <v>1</v>
      </c>
    </row>
    <row r="434" customHeight="1" spans="2:7">
      <c r="B434" s="241" t="s">
        <v>231</v>
      </c>
      <c r="C434" s="44" t="s">
        <v>356</v>
      </c>
      <c r="D434" s="45" t="s">
        <v>141</v>
      </c>
      <c r="E434" s="44" t="s">
        <v>963</v>
      </c>
      <c r="F434" s="45" t="s">
        <v>556</v>
      </c>
      <c r="G434" s="242">
        <v>1</v>
      </c>
    </row>
    <row r="435" customHeight="1" spans="2:7">
      <c r="B435" s="241" t="s">
        <v>231</v>
      </c>
      <c r="C435" s="44" t="s">
        <v>356</v>
      </c>
      <c r="D435" s="45" t="s">
        <v>141</v>
      </c>
      <c r="E435" s="44" t="s">
        <v>964</v>
      </c>
      <c r="F435" s="45" t="s">
        <v>556</v>
      </c>
      <c r="G435" s="242">
        <v>1</v>
      </c>
    </row>
    <row r="436" customHeight="1" spans="2:7">
      <c r="B436" s="241" t="s">
        <v>231</v>
      </c>
      <c r="C436" s="44" t="s">
        <v>356</v>
      </c>
      <c r="D436" s="45" t="s">
        <v>141</v>
      </c>
      <c r="E436" s="44" t="s">
        <v>965</v>
      </c>
      <c r="F436" s="45" t="s">
        <v>556</v>
      </c>
      <c r="G436" s="242">
        <v>1</v>
      </c>
    </row>
    <row r="437" customHeight="1" spans="2:7">
      <c r="B437" s="241" t="s">
        <v>231</v>
      </c>
      <c r="C437" s="44" t="s">
        <v>356</v>
      </c>
      <c r="D437" s="45" t="s">
        <v>141</v>
      </c>
      <c r="E437" s="44" t="s">
        <v>966</v>
      </c>
      <c r="F437" s="45" t="s">
        <v>556</v>
      </c>
      <c r="G437" s="242">
        <v>1</v>
      </c>
    </row>
    <row r="438" customHeight="1" spans="2:7">
      <c r="B438" s="241" t="s">
        <v>231</v>
      </c>
      <c r="C438" s="44" t="s">
        <v>356</v>
      </c>
      <c r="D438" s="45" t="s">
        <v>141</v>
      </c>
      <c r="E438" s="44" t="s">
        <v>967</v>
      </c>
      <c r="F438" s="45" t="s">
        <v>556</v>
      </c>
      <c r="G438" s="242">
        <v>1</v>
      </c>
    </row>
    <row r="439" customHeight="1" spans="2:7">
      <c r="B439" s="241" t="s">
        <v>231</v>
      </c>
      <c r="C439" s="44" t="s">
        <v>356</v>
      </c>
      <c r="D439" s="45" t="s">
        <v>143</v>
      </c>
      <c r="E439" s="44" t="s">
        <v>968</v>
      </c>
      <c r="F439" s="45" t="s">
        <v>556</v>
      </c>
      <c r="G439" s="242">
        <v>1</v>
      </c>
    </row>
    <row r="440" customHeight="1" spans="2:7">
      <c r="B440" s="241" t="s">
        <v>231</v>
      </c>
      <c r="C440" s="44" t="s">
        <v>356</v>
      </c>
      <c r="D440" s="45" t="s">
        <v>145</v>
      </c>
      <c r="E440" s="44" t="s">
        <v>969</v>
      </c>
      <c r="F440" s="45" t="s">
        <v>556</v>
      </c>
      <c r="G440" s="242">
        <v>1</v>
      </c>
    </row>
    <row r="441" customHeight="1" spans="2:7">
      <c r="B441" s="241" t="s">
        <v>231</v>
      </c>
      <c r="C441" s="44" t="s">
        <v>356</v>
      </c>
      <c r="D441" s="45" t="s">
        <v>145</v>
      </c>
      <c r="E441" s="44" t="s">
        <v>970</v>
      </c>
      <c r="F441" s="45" t="s">
        <v>556</v>
      </c>
      <c r="G441" s="242">
        <v>1</v>
      </c>
    </row>
    <row r="442" customHeight="1" spans="2:7">
      <c r="B442" s="241" t="s">
        <v>231</v>
      </c>
      <c r="C442" s="44" t="s">
        <v>356</v>
      </c>
      <c r="D442" s="45" t="s">
        <v>149</v>
      </c>
      <c r="E442" s="44" t="s">
        <v>971</v>
      </c>
      <c r="F442" s="45" t="s">
        <v>556</v>
      </c>
      <c r="G442" s="242">
        <v>1</v>
      </c>
    </row>
    <row r="443" customHeight="1" spans="2:7">
      <c r="B443" s="241" t="s">
        <v>231</v>
      </c>
      <c r="C443" s="44" t="s">
        <v>356</v>
      </c>
      <c r="D443" s="45" t="s">
        <v>151</v>
      </c>
      <c r="E443" s="44" t="s">
        <v>972</v>
      </c>
      <c r="F443" s="45" t="s">
        <v>556</v>
      </c>
      <c r="G443" s="242">
        <v>1</v>
      </c>
    </row>
    <row r="444" customHeight="1" spans="2:7">
      <c r="B444" s="241" t="s">
        <v>231</v>
      </c>
      <c r="C444" s="44" t="s">
        <v>356</v>
      </c>
      <c r="D444" s="45" t="s">
        <v>151</v>
      </c>
      <c r="E444" s="44" t="s">
        <v>973</v>
      </c>
      <c r="F444" s="45" t="s">
        <v>556</v>
      </c>
      <c r="G444" s="242">
        <v>1</v>
      </c>
    </row>
    <row r="445" customHeight="1" spans="2:7">
      <c r="B445" s="241" t="s">
        <v>231</v>
      </c>
      <c r="C445" s="44" t="s">
        <v>356</v>
      </c>
      <c r="D445" s="45" t="s">
        <v>151</v>
      </c>
      <c r="E445" s="44" t="s">
        <v>974</v>
      </c>
      <c r="F445" s="45" t="s">
        <v>556</v>
      </c>
      <c r="G445" s="242">
        <v>1</v>
      </c>
    </row>
    <row r="446" customHeight="1" spans="2:7">
      <c r="B446" s="241" t="s">
        <v>231</v>
      </c>
      <c r="C446" s="44" t="s">
        <v>356</v>
      </c>
      <c r="D446" s="45" t="s">
        <v>151</v>
      </c>
      <c r="E446" s="44" t="s">
        <v>975</v>
      </c>
      <c r="F446" s="45" t="s">
        <v>556</v>
      </c>
      <c r="G446" s="242">
        <v>1</v>
      </c>
    </row>
    <row r="447" customHeight="1" spans="2:7">
      <c r="B447" s="241" t="s">
        <v>231</v>
      </c>
      <c r="C447" s="44" t="s">
        <v>356</v>
      </c>
      <c r="D447" s="45" t="s">
        <v>151</v>
      </c>
      <c r="E447" s="44" t="s">
        <v>976</v>
      </c>
      <c r="F447" s="45" t="s">
        <v>556</v>
      </c>
      <c r="G447" s="242">
        <v>1</v>
      </c>
    </row>
    <row r="448" customHeight="1" spans="2:7">
      <c r="B448" s="241" t="s">
        <v>231</v>
      </c>
      <c r="C448" s="44" t="s">
        <v>356</v>
      </c>
      <c r="D448" s="45" t="s">
        <v>151</v>
      </c>
      <c r="E448" s="44" t="s">
        <v>977</v>
      </c>
      <c r="F448" s="45" t="s">
        <v>556</v>
      </c>
      <c r="G448" s="242">
        <v>1</v>
      </c>
    </row>
    <row r="449" customHeight="1" spans="2:7">
      <c r="B449" s="241" t="s">
        <v>231</v>
      </c>
      <c r="C449" s="44" t="s">
        <v>356</v>
      </c>
      <c r="D449" s="45" t="s">
        <v>151</v>
      </c>
      <c r="E449" s="44" t="s">
        <v>978</v>
      </c>
      <c r="F449" s="45" t="s">
        <v>556</v>
      </c>
      <c r="G449" s="242">
        <v>1</v>
      </c>
    </row>
    <row r="450" customHeight="1" spans="2:7">
      <c r="B450" s="241" t="s">
        <v>231</v>
      </c>
      <c r="C450" s="44" t="s">
        <v>356</v>
      </c>
      <c r="D450" s="45" t="s">
        <v>151</v>
      </c>
      <c r="E450" s="44" t="s">
        <v>979</v>
      </c>
      <c r="F450" s="45" t="s">
        <v>556</v>
      </c>
      <c r="G450" s="242">
        <v>1</v>
      </c>
    </row>
    <row r="451" customHeight="1" spans="2:7">
      <c r="B451" s="241" t="s">
        <v>231</v>
      </c>
      <c r="C451" s="44" t="s">
        <v>356</v>
      </c>
      <c r="D451" s="45" t="s">
        <v>151</v>
      </c>
      <c r="E451" s="44" t="s">
        <v>980</v>
      </c>
      <c r="F451" s="45" t="s">
        <v>556</v>
      </c>
      <c r="G451" s="242">
        <v>1</v>
      </c>
    </row>
    <row r="452" customHeight="1" spans="2:7">
      <c r="B452" s="241" t="s">
        <v>231</v>
      </c>
      <c r="C452" s="44" t="s">
        <v>356</v>
      </c>
      <c r="D452" s="45" t="s">
        <v>151</v>
      </c>
      <c r="E452" s="44" t="s">
        <v>981</v>
      </c>
      <c r="F452" s="45" t="s">
        <v>556</v>
      </c>
      <c r="G452" s="242">
        <v>1</v>
      </c>
    </row>
    <row r="453" customHeight="1" spans="2:7">
      <c r="B453" s="241" t="s">
        <v>231</v>
      </c>
      <c r="C453" s="44" t="s">
        <v>356</v>
      </c>
      <c r="D453" s="45" t="s">
        <v>151</v>
      </c>
      <c r="E453" s="44" t="s">
        <v>982</v>
      </c>
      <c r="F453" s="45" t="s">
        <v>556</v>
      </c>
      <c r="G453" s="242">
        <v>1</v>
      </c>
    </row>
    <row r="454" customHeight="1" spans="2:7">
      <c r="B454" s="241" t="s">
        <v>231</v>
      </c>
      <c r="C454" s="44" t="s">
        <v>356</v>
      </c>
      <c r="D454" s="45" t="s">
        <v>151</v>
      </c>
      <c r="E454" s="44" t="s">
        <v>983</v>
      </c>
      <c r="F454" s="45" t="s">
        <v>556</v>
      </c>
      <c r="G454" s="242">
        <v>1</v>
      </c>
    </row>
    <row r="455" customHeight="1" spans="2:7">
      <c r="B455" s="241" t="s">
        <v>231</v>
      </c>
      <c r="C455" s="44" t="s">
        <v>356</v>
      </c>
      <c r="D455" s="45" t="s">
        <v>151</v>
      </c>
      <c r="E455" s="44" t="s">
        <v>984</v>
      </c>
      <c r="F455" s="45" t="s">
        <v>556</v>
      </c>
      <c r="G455" s="242">
        <v>1</v>
      </c>
    </row>
    <row r="456" customHeight="1" spans="2:7">
      <c r="B456" s="241" t="s">
        <v>231</v>
      </c>
      <c r="C456" s="44" t="s">
        <v>356</v>
      </c>
      <c r="D456" s="45" t="s">
        <v>151</v>
      </c>
      <c r="E456" s="44" t="s">
        <v>985</v>
      </c>
      <c r="F456" s="45" t="s">
        <v>556</v>
      </c>
      <c r="G456" s="242">
        <v>1</v>
      </c>
    </row>
    <row r="457" customHeight="1" spans="2:7">
      <c r="B457" s="241" t="s">
        <v>231</v>
      </c>
      <c r="C457" s="44" t="s">
        <v>356</v>
      </c>
      <c r="D457" s="45" t="s">
        <v>155</v>
      </c>
      <c r="E457" s="44" t="s">
        <v>986</v>
      </c>
      <c r="F457" s="45" t="s">
        <v>556</v>
      </c>
      <c r="G457" s="242">
        <v>1</v>
      </c>
    </row>
    <row r="458" customHeight="1" spans="2:7">
      <c r="B458" s="241" t="s">
        <v>231</v>
      </c>
      <c r="C458" s="44" t="s">
        <v>356</v>
      </c>
      <c r="D458" s="45" t="s">
        <v>155</v>
      </c>
      <c r="E458" s="44" t="s">
        <v>987</v>
      </c>
      <c r="F458" s="45" t="s">
        <v>737</v>
      </c>
      <c r="G458" s="242">
        <v>1</v>
      </c>
    </row>
    <row r="459" customHeight="1" spans="2:7">
      <c r="B459" s="241" t="s">
        <v>231</v>
      </c>
      <c r="C459" s="44" t="s">
        <v>356</v>
      </c>
      <c r="D459" s="45" t="s">
        <v>155</v>
      </c>
      <c r="E459" s="44" t="s">
        <v>988</v>
      </c>
      <c r="F459" s="45" t="s">
        <v>737</v>
      </c>
      <c r="G459" s="242">
        <v>1</v>
      </c>
    </row>
    <row r="460" customHeight="1" spans="2:7">
      <c r="B460" s="241" t="s">
        <v>231</v>
      </c>
      <c r="C460" s="44" t="s">
        <v>356</v>
      </c>
      <c r="D460" s="45" t="s">
        <v>182</v>
      </c>
      <c r="E460" s="44" t="s">
        <v>989</v>
      </c>
      <c r="F460" s="45" t="s">
        <v>556</v>
      </c>
      <c r="G460" s="242">
        <v>1</v>
      </c>
    </row>
    <row r="461" customHeight="1" spans="2:7">
      <c r="B461" s="241" t="s">
        <v>231</v>
      </c>
      <c r="C461" s="44" t="s">
        <v>356</v>
      </c>
      <c r="D461" s="45" t="s">
        <v>156</v>
      </c>
      <c r="E461" s="44" t="s">
        <v>990</v>
      </c>
      <c r="F461" s="45" t="s">
        <v>556</v>
      </c>
      <c r="G461" s="242">
        <v>1</v>
      </c>
    </row>
    <row r="462" customHeight="1" spans="2:7">
      <c r="B462" s="241" t="s">
        <v>231</v>
      </c>
      <c r="C462" s="44" t="s">
        <v>356</v>
      </c>
      <c r="D462" s="45" t="s">
        <v>156</v>
      </c>
      <c r="E462" s="44" t="s">
        <v>991</v>
      </c>
      <c r="F462" s="45" t="s">
        <v>556</v>
      </c>
      <c r="G462" s="242">
        <v>1</v>
      </c>
    </row>
    <row r="463" customHeight="1" spans="2:7">
      <c r="B463" s="241" t="s">
        <v>231</v>
      </c>
      <c r="C463" s="44" t="s">
        <v>356</v>
      </c>
      <c r="D463" s="45" t="s">
        <v>156</v>
      </c>
      <c r="E463" s="44" t="s">
        <v>992</v>
      </c>
      <c r="F463" s="45" t="s">
        <v>556</v>
      </c>
      <c r="G463" s="242">
        <v>1</v>
      </c>
    </row>
    <row r="464" customHeight="1" spans="2:7">
      <c r="B464" s="241" t="s">
        <v>231</v>
      </c>
      <c r="C464" s="44" t="s">
        <v>356</v>
      </c>
      <c r="D464" s="45" t="s">
        <v>156</v>
      </c>
      <c r="E464" s="44" t="s">
        <v>993</v>
      </c>
      <c r="F464" s="45" t="s">
        <v>556</v>
      </c>
      <c r="G464" s="242">
        <v>1</v>
      </c>
    </row>
    <row r="465" customHeight="1" spans="2:7">
      <c r="B465" s="241" t="s">
        <v>231</v>
      </c>
      <c r="C465" s="44" t="s">
        <v>356</v>
      </c>
      <c r="D465" s="45" t="s">
        <v>156</v>
      </c>
      <c r="E465" s="44" t="s">
        <v>994</v>
      </c>
      <c r="F465" s="45" t="s">
        <v>556</v>
      </c>
      <c r="G465" s="242">
        <v>1</v>
      </c>
    </row>
    <row r="466" customHeight="1" spans="2:7">
      <c r="B466" s="241" t="s">
        <v>231</v>
      </c>
      <c r="C466" s="44" t="s">
        <v>356</v>
      </c>
      <c r="D466" s="45" t="s">
        <v>156</v>
      </c>
      <c r="E466" s="44" t="s">
        <v>995</v>
      </c>
      <c r="F466" s="45" t="s">
        <v>556</v>
      </c>
      <c r="G466" s="242">
        <v>1</v>
      </c>
    </row>
    <row r="467" customHeight="1" spans="2:7">
      <c r="B467" s="241" t="s">
        <v>231</v>
      </c>
      <c r="C467" s="44" t="s">
        <v>356</v>
      </c>
      <c r="D467" s="45" t="s">
        <v>156</v>
      </c>
      <c r="E467" s="44" t="s">
        <v>996</v>
      </c>
      <c r="F467" s="45" t="s">
        <v>556</v>
      </c>
      <c r="G467" s="242">
        <v>1</v>
      </c>
    </row>
    <row r="468" customHeight="1" spans="2:7">
      <c r="B468" s="241" t="s">
        <v>231</v>
      </c>
      <c r="C468" s="44" t="s">
        <v>356</v>
      </c>
      <c r="D468" s="45" t="s">
        <v>156</v>
      </c>
      <c r="E468" s="44" t="s">
        <v>997</v>
      </c>
      <c r="F468" s="45" t="s">
        <v>556</v>
      </c>
      <c r="G468" s="242">
        <v>1</v>
      </c>
    </row>
    <row r="469" customHeight="1" spans="2:7">
      <c r="B469" s="241" t="s">
        <v>231</v>
      </c>
      <c r="C469" s="44" t="s">
        <v>356</v>
      </c>
      <c r="D469" s="45" t="s">
        <v>156</v>
      </c>
      <c r="E469" s="44" t="s">
        <v>998</v>
      </c>
      <c r="F469" s="45" t="s">
        <v>556</v>
      </c>
      <c r="G469" s="242">
        <v>1</v>
      </c>
    </row>
    <row r="470" customHeight="1" spans="2:7">
      <c r="B470" s="241" t="s">
        <v>231</v>
      </c>
      <c r="C470" s="44" t="s">
        <v>356</v>
      </c>
      <c r="D470" s="45" t="s">
        <v>156</v>
      </c>
      <c r="E470" s="44" t="s">
        <v>999</v>
      </c>
      <c r="F470" s="45" t="s">
        <v>556</v>
      </c>
      <c r="G470" s="242">
        <v>1</v>
      </c>
    </row>
    <row r="471" customHeight="1" spans="2:7">
      <c r="B471" s="241" t="s">
        <v>231</v>
      </c>
      <c r="C471" s="44" t="s">
        <v>356</v>
      </c>
      <c r="D471" s="45" t="s">
        <v>156</v>
      </c>
      <c r="E471" s="44" t="s">
        <v>1000</v>
      </c>
      <c r="F471" s="45" t="s">
        <v>556</v>
      </c>
      <c r="G471" s="242">
        <v>1</v>
      </c>
    </row>
    <row r="472" customHeight="1" spans="2:7">
      <c r="B472" s="241" t="s">
        <v>231</v>
      </c>
      <c r="C472" s="44" t="s">
        <v>356</v>
      </c>
      <c r="D472" s="45" t="s">
        <v>156</v>
      </c>
      <c r="E472" s="44" t="s">
        <v>1001</v>
      </c>
      <c r="F472" s="45" t="s">
        <v>556</v>
      </c>
      <c r="G472" s="242">
        <v>1</v>
      </c>
    </row>
    <row r="473" customHeight="1" spans="2:7">
      <c r="B473" s="241" t="s">
        <v>231</v>
      </c>
      <c r="C473" s="44" t="s">
        <v>356</v>
      </c>
      <c r="D473" s="45" t="s">
        <v>156</v>
      </c>
      <c r="E473" s="44" t="s">
        <v>1002</v>
      </c>
      <c r="F473" s="45" t="s">
        <v>556</v>
      </c>
      <c r="G473" s="242">
        <v>1</v>
      </c>
    </row>
    <row r="474" customHeight="1" spans="2:7">
      <c r="B474" s="241" t="s">
        <v>231</v>
      </c>
      <c r="C474" s="44" t="s">
        <v>356</v>
      </c>
      <c r="D474" s="45" t="s">
        <v>156</v>
      </c>
      <c r="E474" s="44" t="s">
        <v>1003</v>
      </c>
      <c r="F474" s="45" t="s">
        <v>556</v>
      </c>
      <c r="G474" s="242">
        <v>1</v>
      </c>
    </row>
    <row r="475" customHeight="1" spans="2:7">
      <c r="B475" s="241" t="s">
        <v>231</v>
      </c>
      <c r="C475" s="44" t="s">
        <v>356</v>
      </c>
      <c r="D475" s="45" t="s">
        <v>156</v>
      </c>
      <c r="E475" s="44" t="s">
        <v>1004</v>
      </c>
      <c r="F475" s="45" t="s">
        <v>556</v>
      </c>
      <c r="G475" s="242">
        <v>1</v>
      </c>
    </row>
    <row r="476" customHeight="1" spans="2:7">
      <c r="B476" s="241" t="s">
        <v>231</v>
      </c>
      <c r="C476" s="44" t="s">
        <v>356</v>
      </c>
      <c r="D476" s="45" t="s">
        <v>156</v>
      </c>
      <c r="E476" s="44" t="s">
        <v>1005</v>
      </c>
      <c r="F476" s="45" t="s">
        <v>556</v>
      </c>
      <c r="G476" s="242">
        <v>1</v>
      </c>
    </row>
    <row r="477" customHeight="1" spans="2:7">
      <c r="B477" s="241" t="s">
        <v>231</v>
      </c>
      <c r="C477" s="44" t="s">
        <v>356</v>
      </c>
      <c r="D477" s="45" t="s">
        <v>156</v>
      </c>
      <c r="E477" s="44" t="s">
        <v>1006</v>
      </c>
      <c r="F477" s="45" t="s">
        <v>556</v>
      </c>
      <c r="G477" s="242">
        <v>1</v>
      </c>
    </row>
    <row r="478" customHeight="1" spans="2:7">
      <c r="B478" s="241" t="s">
        <v>231</v>
      </c>
      <c r="C478" s="44" t="s">
        <v>356</v>
      </c>
      <c r="D478" s="45" t="s">
        <v>156</v>
      </c>
      <c r="E478" s="44" t="s">
        <v>1007</v>
      </c>
      <c r="F478" s="45" t="s">
        <v>556</v>
      </c>
      <c r="G478" s="242">
        <v>1</v>
      </c>
    </row>
    <row r="479" customHeight="1" spans="2:7">
      <c r="B479" s="241" t="s">
        <v>231</v>
      </c>
      <c r="C479" s="44" t="s">
        <v>356</v>
      </c>
      <c r="D479" s="45" t="s">
        <v>156</v>
      </c>
      <c r="E479" s="44" t="s">
        <v>1008</v>
      </c>
      <c r="F479" s="45" t="s">
        <v>556</v>
      </c>
      <c r="G479" s="242">
        <v>1</v>
      </c>
    </row>
    <row r="480" customHeight="1" spans="2:7">
      <c r="B480" s="241" t="s">
        <v>231</v>
      </c>
      <c r="C480" s="44" t="s">
        <v>356</v>
      </c>
      <c r="D480" s="45" t="s">
        <v>156</v>
      </c>
      <c r="E480" s="44" t="s">
        <v>1009</v>
      </c>
      <c r="F480" s="45" t="s">
        <v>556</v>
      </c>
      <c r="G480" s="242">
        <v>1</v>
      </c>
    </row>
    <row r="481" customHeight="1" spans="2:7">
      <c r="B481" s="241" t="s">
        <v>231</v>
      </c>
      <c r="C481" s="44" t="s">
        <v>356</v>
      </c>
      <c r="D481" s="45" t="s">
        <v>156</v>
      </c>
      <c r="E481" s="44" t="s">
        <v>1010</v>
      </c>
      <c r="F481" s="45" t="s">
        <v>556</v>
      </c>
      <c r="G481" s="242">
        <v>1</v>
      </c>
    </row>
    <row r="482" customHeight="1" spans="2:7">
      <c r="B482" s="241" t="s">
        <v>231</v>
      </c>
      <c r="C482" s="44" t="s">
        <v>356</v>
      </c>
      <c r="D482" s="45" t="s">
        <v>156</v>
      </c>
      <c r="E482" s="44" t="s">
        <v>1011</v>
      </c>
      <c r="F482" s="45" t="s">
        <v>556</v>
      </c>
      <c r="G482" s="242">
        <v>1</v>
      </c>
    </row>
    <row r="483" customHeight="1" spans="2:7">
      <c r="B483" s="241" t="s">
        <v>231</v>
      </c>
      <c r="C483" s="44" t="s">
        <v>356</v>
      </c>
      <c r="D483" s="45" t="s">
        <v>156</v>
      </c>
      <c r="E483" s="44" t="s">
        <v>1012</v>
      </c>
      <c r="F483" s="45" t="s">
        <v>556</v>
      </c>
      <c r="G483" s="242">
        <v>1</v>
      </c>
    </row>
    <row r="484" customHeight="1" spans="2:7">
      <c r="B484" s="241" t="s">
        <v>231</v>
      </c>
      <c r="C484" s="44" t="s">
        <v>356</v>
      </c>
      <c r="D484" s="45" t="s">
        <v>156</v>
      </c>
      <c r="E484" s="44" t="s">
        <v>1013</v>
      </c>
      <c r="F484" s="45" t="s">
        <v>556</v>
      </c>
      <c r="G484" s="242">
        <v>1</v>
      </c>
    </row>
    <row r="485" customHeight="1" spans="2:7">
      <c r="B485" s="241" t="s">
        <v>231</v>
      </c>
      <c r="C485" s="44" t="s">
        <v>356</v>
      </c>
      <c r="D485" s="45" t="s">
        <v>156</v>
      </c>
      <c r="E485" s="44" t="s">
        <v>1014</v>
      </c>
      <c r="F485" s="45" t="s">
        <v>556</v>
      </c>
      <c r="G485" s="242">
        <v>1</v>
      </c>
    </row>
    <row r="486" customHeight="1" spans="2:7">
      <c r="B486" s="241" t="s">
        <v>231</v>
      </c>
      <c r="C486" s="44" t="s">
        <v>356</v>
      </c>
      <c r="D486" s="45" t="s">
        <v>156</v>
      </c>
      <c r="E486" s="44" t="s">
        <v>1015</v>
      </c>
      <c r="F486" s="45" t="s">
        <v>556</v>
      </c>
      <c r="G486" s="242">
        <v>1</v>
      </c>
    </row>
    <row r="487" customHeight="1" spans="2:7">
      <c r="B487" s="241" t="s">
        <v>231</v>
      </c>
      <c r="C487" s="44" t="s">
        <v>356</v>
      </c>
      <c r="D487" s="45" t="s">
        <v>156</v>
      </c>
      <c r="E487" s="44" t="s">
        <v>1016</v>
      </c>
      <c r="F487" s="45" t="s">
        <v>556</v>
      </c>
      <c r="G487" s="242">
        <v>1</v>
      </c>
    </row>
    <row r="488" customHeight="1" spans="2:7">
      <c r="B488" s="241" t="s">
        <v>231</v>
      </c>
      <c r="C488" s="44" t="s">
        <v>356</v>
      </c>
      <c r="D488" s="45" t="s">
        <v>156</v>
      </c>
      <c r="E488" s="44" t="s">
        <v>1017</v>
      </c>
      <c r="F488" s="45" t="s">
        <v>556</v>
      </c>
      <c r="G488" s="242">
        <v>1</v>
      </c>
    </row>
    <row r="489" customHeight="1" spans="2:7">
      <c r="B489" s="241" t="s">
        <v>231</v>
      </c>
      <c r="C489" s="44" t="s">
        <v>356</v>
      </c>
      <c r="D489" s="45" t="s">
        <v>156</v>
      </c>
      <c r="E489" s="44" t="s">
        <v>1018</v>
      </c>
      <c r="F489" s="45" t="s">
        <v>556</v>
      </c>
      <c r="G489" s="242">
        <v>1</v>
      </c>
    </row>
    <row r="490" customHeight="1" spans="2:7">
      <c r="B490" s="241" t="s">
        <v>231</v>
      </c>
      <c r="C490" s="44" t="s">
        <v>356</v>
      </c>
      <c r="D490" s="45" t="s">
        <v>156</v>
      </c>
      <c r="E490" s="44" t="s">
        <v>1019</v>
      </c>
      <c r="F490" s="45" t="s">
        <v>556</v>
      </c>
      <c r="G490" s="242">
        <v>1</v>
      </c>
    </row>
    <row r="491" customHeight="1" spans="2:7">
      <c r="B491" s="241" t="s">
        <v>231</v>
      </c>
      <c r="C491" s="44" t="s">
        <v>356</v>
      </c>
      <c r="D491" s="45" t="s">
        <v>156</v>
      </c>
      <c r="E491" s="44" t="s">
        <v>1020</v>
      </c>
      <c r="F491" s="45" t="s">
        <v>556</v>
      </c>
      <c r="G491" s="242">
        <v>1</v>
      </c>
    </row>
    <row r="492" customHeight="1" spans="2:7">
      <c r="B492" s="241" t="s">
        <v>231</v>
      </c>
      <c r="C492" s="44" t="s">
        <v>356</v>
      </c>
      <c r="D492" s="45" t="s">
        <v>156</v>
      </c>
      <c r="E492" s="44" t="s">
        <v>1021</v>
      </c>
      <c r="F492" s="45" t="s">
        <v>556</v>
      </c>
      <c r="G492" s="242">
        <v>1</v>
      </c>
    </row>
    <row r="493" customHeight="1" spans="2:7">
      <c r="B493" s="241" t="s">
        <v>231</v>
      </c>
      <c r="C493" s="44" t="s">
        <v>356</v>
      </c>
      <c r="D493" s="45" t="s">
        <v>156</v>
      </c>
      <c r="E493" s="44" t="s">
        <v>1022</v>
      </c>
      <c r="F493" s="45" t="s">
        <v>556</v>
      </c>
      <c r="G493" s="242">
        <v>1</v>
      </c>
    </row>
    <row r="494" customHeight="1" spans="2:7">
      <c r="B494" s="241" t="s">
        <v>231</v>
      </c>
      <c r="C494" s="44" t="s">
        <v>356</v>
      </c>
      <c r="D494" s="45" t="s">
        <v>156</v>
      </c>
      <c r="E494" s="44" t="s">
        <v>1023</v>
      </c>
      <c r="F494" s="45" t="s">
        <v>556</v>
      </c>
      <c r="G494" s="242">
        <v>1</v>
      </c>
    </row>
    <row r="495" customHeight="1" spans="2:7">
      <c r="B495" s="241" t="s">
        <v>231</v>
      </c>
      <c r="C495" s="44" t="s">
        <v>356</v>
      </c>
      <c r="D495" s="45" t="s">
        <v>156</v>
      </c>
      <c r="E495" s="44" t="s">
        <v>1024</v>
      </c>
      <c r="F495" s="45" t="s">
        <v>556</v>
      </c>
      <c r="G495" s="242">
        <v>1</v>
      </c>
    </row>
    <row r="496" customHeight="1" spans="2:7">
      <c r="B496" s="241" t="s">
        <v>231</v>
      </c>
      <c r="C496" s="44" t="s">
        <v>356</v>
      </c>
      <c r="D496" s="45" t="s">
        <v>156</v>
      </c>
      <c r="E496" s="44" t="s">
        <v>1025</v>
      </c>
      <c r="F496" s="45" t="s">
        <v>556</v>
      </c>
      <c r="G496" s="242">
        <v>1</v>
      </c>
    </row>
    <row r="497" customHeight="1" spans="2:7">
      <c r="B497" s="241" t="s">
        <v>231</v>
      </c>
      <c r="C497" s="44" t="s">
        <v>356</v>
      </c>
      <c r="D497" s="45" t="s">
        <v>156</v>
      </c>
      <c r="E497" s="44" t="s">
        <v>1026</v>
      </c>
      <c r="F497" s="45" t="s">
        <v>556</v>
      </c>
      <c r="G497" s="242">
        <v>1</v>
      </c>
    </row>
    <row r="498" customHeight="1" spans="2:7">
      <c r="B498" s="241" t="s">
        <v>231</v>
      </c>
      <c r="C498" s="44" t="s">
        <v>356</v>
      </c>
      <c r="D498" s="45" t="s">
        <v>156</v>
      </c>
      <c r="E498" s="44" t="s">
        <v>1027</v>
      </c>
      <c r="F498" s="45" t="s">
        <v>556</v>
      </c>
      <c r="G498" s="242">
        <v>1</v>
      </c>
    </row>
    <row r="499" customHeight="1" spans="2:7">
      <c r="B499" s="241" t="s">
        <v>231</v>
      </c>
      <c r="C499" s="44" t="s">
        <v>356</v>
      </c>
      <c r="D499" s="45" t="s">
        <v>156</v>
      </c>
      <c r="E499" s="44" t="s">
        <v>1028</v>
      </c>
      <c r="F499" s="45" t="s">
        <v>556</v>
      </c>
      <c r="G499" s="242">
        <v>1</v>
      </c>
    </row>
    <row r="500" customHeight="1" spans="2:7">
      <c r="B500" s="241" t="s">
        <v>231</v>
      </c>
      <c r="C500" s="44" t="s">
        <v>356</v>
      </c>
      <c r="D500" s="45" t="s">
        <v>156</v>
      </c>
      <c r="E500" s="44" t="s">
        <v>1029</v>
      </c>
      <c r="F500" s="45" t="s">
        <v>556</v>
      </c>
      <c r="G500" s="242">
        <v>1</v>
      </c>
    </row>
    <row r="501" customHeight="1" spans="2:7">
      <c r="B501" s="241" t="s">
        <v>231</v>
      </c>
      <c r="C501" s="44" t="s">
        <v>356</v>
      </c>
      <c r="D501" s="45" t="s">
        <v>156</v>
      </c>
      <c r="E501" s="44" t="s">
        <v>1030</v>
      </c>
      <c r="F501" s="45" t="s">
        <v>556</v>
      </c>
      <c r="G501" s="242">
        <v>1</v>
      </c>
    </row>
    <row r="502" customHeight="1" spans="2:7">
      <c r="B502" s="241" t="s">
        <v>231</v>
      </c>
      <c r="C502" s="44" t="s">
        <v>356</v>
      </c>
      <c r="D502" s="45" t="s">
        <v>156</v>
      </c>
      <c r="E502" s="44" t="s">
        <v>1031</v>
      </c>
      <c r="F502" s="45" t="s">
        <v>556</v>
      </c>
      <c r="G502" s="242">
        <v>1</v>
      </c>
    </row>
    <row r="503" customHeight="1" spans="2:7">
      <c r="B503" s="241" t="s">
        <v>231</v>
      </c>
      <c r="C503" s="44" t="s">
        <v>356</v>
      </c>
      <c r="D503" s="45" t="s">
        <v>156</v>
      </c>
      <c r="E503" s="44" t="s">
        <v>1032</v>
      </c>
      <c r="F503" s="45" t="s">
        <v>556</v>
      </c>
      <c r="G503" s="242">
        <v>1</v>
      </c>
    </row>
    <row r="504" customHeight="1" spans="2:7">
      <c r="B504" s="241" t="s">
        <v>231</v>
      </c>
      <c r="C504" s="44" t="s">
        <v>356</v>
      </c>
      <c r="D504" s="45" t="s">
        <v>156</v>
      </c>
      <c r="E504" s="44" t="s">
        <v>1033</v>
      </c>
      <c r="F504" s="45" t="s">
        <v>556</v>
      </c>
      <c r="G504" s="242">
        <v>1</v>
      </c>
    </row>
    <row r="505" customHeight="1" spans="2:7">
      <c r="B505" s="241" t="s">
        <v>231</v>
      </c>
      <c r="C505" s="44" t="s">
        <v>356</v>
      </c>
      <c r="D505" s="45" t="s">
        <v>156</v>
      </c>
      <c r="E505" s="44" t="s">
        <v>1034</v>
      </c>
      <c r="F505" s="45" t="s">
        <v>556</v>
      </c>
      <c r="G505" s="242">
        <v>1</v>
      </c>
    </row>
    <row r="506" customHeight="1" spans="2:7">
      <c r="B506" s="241" t="s">
        <v>231</v>
      </c>
      <c r="C506" s="44" t="s">
        <v>356</v>
      </c>
      <c r="D506" s="45" t="s">
        <v>156</v>
      </c>
      <c r="E506" s="44" t="s">
        <v>1035</v>
      </c>
      <c r="F506" s="45" t="s">
        <v>556</v>
      </c>
      <c r="G506" s="242">
        <v>1</v>
      </c>
    </row>
    <row r="507" customHeight="1" spans="2:7">
      <c r="B507" s="241" t="s">
        <v>231</v>
      </c>
      <c r="C507" s="44" t="s">
        <v>356</v>
      </c>
      <c r="D507" s="45" t="s">
        <v>156</v>
      </c>
      <c r="E507" s="44" t="s">
        <v>1036</v>
      </c>
      <c r="F507" s="45" t="s">
        <v>556</v>
      </c>
      <c r="G507" s="242">
        <v>1</v>
      </c>
    </row>
    <row r="508" customHeight="1" spans="2:7">
      <c r="B508" s="241" t="s">
        <v>231</v>
      </c>
      <c r="C508" s="44" t="s">
        <v>356</v>
      </c>
      <c r="D508" s="45" t="s">
        <v>156</v>
      </c>
      <c r="E508" s="44" t="s">
        <v>1037</v>
      </c>
      <c r="F508" s="45" t="s">
        <v>556</v>
      </c>
      <c r="G508" s="242">
        <v>1</v>
      </c>
    </row>
    <row r="509" customHeight="1" spans="2:7">
      <c r="B509" s="241" t="s">
        <v>231</v>
      </c>
      <c r="C509" s="44" t="s">
        <v>356</v>
      </c>
      <c r="D509" s="45" t="s">
        <v>156</v>
      </c>
      <c r="E509" s="44" t="s">
        <v>1038</v>
      </c>
      <c r="F509" s="45" t="s">
        <v>556</v>
      </c>
      <c r="G509" s="242">
        <v>1</v>
      </c>
    </row>
    <row r="510" customHeight="1" spans="2:7">
      <c r="B510" s="241" t="s">
        <v>231</v>
      </c>
      <c r="C510" s="44" t="s">
        <v>356</v>
      </c>
      <c r="D510" s="45" t="s">
        <v>156</v>
      </c>
      <c r="E510" s="44" t="s">
        <v>1039</v>
      </c>
      <c r="F510" s="45" t="s">
        <v>556</v>
      </c>
      <c r="G510" s="242">
        <v>1</v>
      </c>
    </row>
    <row r="511" customHeight="1" spans="2:7">
      <c r="B511" s="241" t="s">
        <v>231</v>
      </c>
      <c r="C511" s="44" t="s">
        <v>356</v>
      </c>
      <c r="D511" s="45" t="s">
        <v>156</v>
      </c>
      <c r="E511" s="44" t="s">
        <v>1040</v>
      </c>
      <c r="F511" s="45" t="s">
        <v>556</v>
      </c>
      <c r="G511" s="242">
        <v>1</v>
      </c>
    </row>
    <row r="512" customHeight="1" spans="2:7">
      <c r="B512" s="241" t="s">
        <v>231</v>
      </c>
      <c r="C512" s="44" t="s">
        <v>356</v>
      </c>
      <c r="D512" s="45" t="s">
        <v>156</v>
      </c>
      <c r="E512" s="44" t="s">
        <v>1041</v>
      </c>
      <c r="F512" s="45" t="s">
        <v>556</v>
      </c>
      <c r="G512" s="242">
        <v>1</v>
      </c>
    </row>
    <row r="513" customHeight="1" spans="2:7">
      <c r="B513" s="241" t="s">
        <v>231</v>
      </c>
      <c r="C513" s="44" t="s">
        <v>356</v>
      </c>
      <c r="D513" s="45" t="s">
        <v>156</v>
      </c>
      <c r="E513" s="44" t="s">
        <v>1042</v>
      </c>
      <c r="F513" s="45" t="s">
        <v>556</v>
      </c>
      <c r="G513" s="242">
        <v>1</v>
      </c>
    </row>
    <row r="514" customHeight="1" spans="2:7">
      <c r="B514" s="241" t="s">
        <v>231</v>
      </c>
      <c r="C514" s="44" t="s">
        <v>356</v>
      </c>
      <c r="D514" s="45" t="s">
        <v>156</v>
      </c>
      <c r="E514" s="44" t="s">
        <v>1043</v>
      </c>
      <c r="F514" s="45" t="s">
        <v>556</v>
      </c>
      <c r="G514" s="242">
        <v>1</v>
      </c>
    </row>
    <row r="515" customHeight="1" spans="2:7">
      <c r="B515" s="241" t="s">
        <v>231</v>
      </c>
      <c r="C515" s="44" t="s">
        <v>356</v>
      </c>
      <c r="D515" s="45" t="s">
        <v>156</v>
      </c>
      <c r="E515" s="44" t="s">
        <v>1044</v>
      </c>
      <c r="F515" s="45" t="s">
        <v>556</v>
      </c>
      <c r="G515" s="242">
        <v>1</v>
      </c>
    </row>
    <row r="516" customHeight="1" spans="2:7">
      <c r="B516" s="241" t="s">
        <v>231</v>
      </c>
      <c r="C516" s="44" t="s">
        <v>356</v>
      </c>
      <c r="D516" s="45" t="s">
        <v>156</v>
      </c>
      <c r="E516" s="44" t="s">
        <v>1045</v>
      </c>
      <c r="F516" s="45" t="s">
        <v>556</v>
      </c>
      <c r="G516" s="242">
        <v>1</v>
      </c>
    </row>
    <row r="517" customHeight="1" spans="2:7">
      <c r="B517" s="241" t="s">
        <v>231</v>
      </c>
      <c r="C517" s="44" t="s">
        <v>356</v>
      </c>
      <c r="D517" s="45" t="s">
        <v>156</v>
      </c>
      <c r="E517" s="44" t="s">
        <v>1046</v>
      </c>
      <c r="F517" s="45" t="s">
        <v>556</v>
      </c>
      <c r="G517" s="242">
        <v>1</v>
      </c>
    </row>
    <row r="518" customHeight="1" spans="2:7">
      <c r="B518" s="241" t="s">
        <v>231</v>
      </c>
      <c r="C518" s="44" t="s">
        <v>356</v>
      </c>
      <c r="D518" s="45" t="s">
        <v>156</v>
      </c>
      <c r="E518" s="44" t="s">
        <v>1047</v>
      </c>
      <c r="F518" s="45" t="s">
        <v>556</v>
      </c>
      <c r="G518" s="242">
        <v>1</v>
      </c>
    </row>
    <row r="519" customHeight="1" spans="2:7">
      <c r="B519" s="241" t="s">
        <v>231</v>
      </c>
      <c r="C519" s="44" t="s">
        <v>356</v>
      </c>
      <c r="D519" s="45" t="s">
        <v>156</v>
      </c>
      <c r="E519" s="44" t="s">
        <v>1048</v>
      </c>
      <c r="F519" s="45" t="s">
        <v>556</v>
      </c>
      <c r="G519" s="242">
        <v>1</v>
      </c>
    </row>
    <row r="520" customHeight="1" spans="2:7">
      <c r="B520" s="241" t="s">
        <v>231</v>
      </c>
      <c r="C520" s="44" t="s">
        <v>356</v>
      </c>
      <c r="D520" s="45" t="s">
        <v>156</v>
      </c>
      <c r="E520" s="44" t="s">
        <v>1049</v>
      </c>
      <c r="F520" s="45" t="s">
        <v>556</v>
      </c>
      <c r="G520" s="242">
        <v>1</v>
      </c>
    </row>
    <row r="521" customHeight="1" spans="2:7">
      <c r="B521" s="241" t="s">
        <v>231</v>
      </c>
      <c r="C521" s="44" t="s">
        <v>356</v>
      </c>
      <c r="D521" s="45" t="s">
        <v>156</v>
      </c>
      <c r="E521" s="44" t="s">
        <v>1050</v>
      </c>
      <c r="F521" s="45" t="s">
        <v>556</v>
      </c>
      <c r="G521" s="242">
        <v>1</v>
      </c>
    </row>
    <row r="522" customHeight="1" spans="2:7">
      <c r="B522" s="241" t="s">
        <v>231</v>
      </c>
      <c r="C522" s="44" t="s">
        <v>356</v>
      </c>
      <c r="D522" s="45" t="s">
        <v>156</v>
      </c>
      <c r="E522" s="44" t="s">
        <v>1051</v>
      </c>
      <c r="F522" s="45" t="s">
        <v>556</v>
      </c>
      <c r="G522" s="242">
        <v>1</v>
      </c>
    </row>
    <row r="523" customHeight="1" spans="2:7">
      <c r="B523" s="241" t="s">
        <v>231</v>
      </c>
      <c r="C523" s="44" t="s">
        <v>356</v>
      </c>
      <c r="D523" s="45" t="s">
        <v>156</v>
      </c>
      <c r="E523" s="44" t="s">
        <v>1052</v>
      </c>
      <c r="F523" s="45" t="s">
        <v>556</v>
      </c>
      <c r="G523" s="242">
        <v>1</v>
      </c>
    </row>
    <row r="524" customHeight="1" spans="2:7">
      <c r="B524" s="241" t="s">
        <v>231</v>
      </c>
      <c r="C524" s="44" t="s">
        <v>356</v>
      </c>
      <c r="D524" s="45" t="s">
        <v>156</v>
      </c>
      <c r="E524" s="44" t="s">
        <v>1053</v>
      </c>
      <c r="F524" s="45" t="s">
        <v>556</v>
      </c>
      <c r="G524" s="242">
        <v>1</v>
      </c>
    </row>
    <row r="525" customHeight="1" spans="2:7">
      <c r="B525" s="241" t="s">
        <v>231</v>
      </c>
      <c r="C525" s="44" t="s">
        <v>356</v>
      </c>
      <c r="D525" s="45" t="s">
        <v>156</v>
      </c>
      <c r="E525" s="44" t="s">
        <v>1054</v>
      </c>
      <c r="F525" s="45" t="s">
        <v>556</v>
      </c>
      <c r="G525" s="242">
        <v>1</v>
      </c>
    </row>
    <row r="526" customHeight="1" spans="2:7">
      <c r="B526" s="241" t="s">
        <v>231</v>
      </c>
      <c r="C526" s="44" t="s">
        <v>356</v>
      </c>
      <c r="D526" s="45" t="s">
        <v>156</v>
      </c>
      <c r="E526" s="44" t="s">
        <v>1055</v>
      </c>
      <c r="F526" s="45" t="s">
        <v>556</v>
      </c>
      <c r="G526" s="242">
        <v>1</v>
      </c>
    </row>
    <row r="527" customHeight="1" spans="2:7">
      <c r="B527" s="241" t="s">
        <v>231</v>
      </c>
      <c r="C527" s="44" t="s">
        <v>356</v>
      </c>
      <c r="D527" s="45" t="s">
        <v>156</v>
      </c>
      <c r="E527" s="44" t="s">
        <v>1056</v>
      </c>
      <c r="F527" s="45" t="s">
        <v>556</v>
      </c>
      <c r="G527" s="242">
        <v>1</v>
      </c>
    </row>
    <row r="528" customHeight="1" spans="2:7">
      <c r="B528" s="241" t="s">
        <v>231</v>
      </c>
      <c r="C528" s="44" t="s">
        <v>356</v>
      </c>
      <c r="D528" s="45" t="s">
        <v>156</v>
      </c>
      <c r="E528" s="44" t="s">
        <v>1057</v>
      </c>
      <c r="F528" s="45" t="s">
        <v>556</v>
      </c>
      <c r="G528" s="242">
        <v>1</v>
      </c>
    </row>
    <row r="529" customHeight="1" spans="2:7">
      <c r="B529" s="241" t="s">
        <v>231</v>
      </c>
      <c r="C529" s="44" t="s">
        <v>356</v>
      </c>
      <c r="D529" s="45" t="s">
        <v>156</v>
      </c>
      <c r="E529" s="44" t="s">
        <v>1058</v>
      </c>
      <c r="F529" s="45" t="s">
        <v>556</v>
      </c>
      <c r="G529" s="242">
        <v>1</v>
      </c>
    </row>
    <row r="530" customHeight="1" spans="2:7">
      <c r="B530" s="241" t="s">
        <v>231</v>
      </c>
      <c r="C530" s="44" t="s">
        <v>356</v>
      </c>
      <c r="D530" s="45" t="s">
        <v>156</v>
      </c>
      <c r="E530" s="44" t="s">
        <v>1059</v>
      </c>
      <c r="F530" s="45" t="s">
        <v>556</v>
      </c>
      <c r="G530" s="242">
        <v>1</v>
      </c>
    </row>
    <row r="531" customHeight="1" spans="2:7">
      <c r="B531" s="241" t="s">
        <v>231</v>
      </c>
      <c r="C531" s="44" t="s">
        <v>356</v>
      </c>
      <c r="D531" s="45" t="s">
        <v>156</v>
      </c>
      <c r="E531" s="44" t="s">
        <v>1060</v>
      </c>
      <c r="F531" s="45" t="s">
        <v>556</v>
      </c>
      <c r="G531" s="242">
        <v>1</v>
      </c>
    </row>
    <row r="532" customHeight="1" spans="2:7">
      <c r="B532" s="241" t="s">
        <v>231</v>
      </c>
      <c r="C532" s="44" t="s">
        <v>356</v>
      </c>
      <c r="D532" s="45" t="s">
        <v>156</v>
      </c>
      <c r="E532" s="44" t="s">
        <v>1061</v>
      </c>
      <c r="F532" s="45" t="s">
        <v>556</v>
      </c>
      <c r="G532" s="242">
        <v>1</v>
      </c>
    </row>
    <row r="533" customHeight="1" spans="2:7">
      <c r="B533" s="241" t="s">
        <v>231</v>
      </c>
      <c r="C533" s="44" t="s">
        <v>356</v>
      </c>
      <c r="D533" s="45" t="s">
        <v>156</v>
      </c>
      <c r="E533" s="44" t="s">
        <v>1062</v>
      </c>
      <c r="F533" s="45" t="s">
        <v>556</v>
      </c>
      <c r="G533" s="242">
        <v>1</v>
      </c>
    </row>
    <row r="534" customHeight="1" spans="2:7">
      <c r="B534" s="241" t="s">
        <v>231</v>
      </c>
      <c r="C534" s="44" t="s">
        <v>356</v>
      </c>
      <c r="D534" s="45" t="s">
        <v>156</v>
      </c>
      <c r="E534" s="44" t="s">
        <v>1063</v>
      </c>
      <c r="F534" s="45" t="s">
        <v>556</v>
      </c>
      <c r="G534" s="242">
        <v>1</v>
      </c>
    </row>
    <row r="535" customHeight="1" spans="2:7">
      <c r="B535" s="241" t="s">
        <v>231</v>
      </c>
      <c r="C535" s="44" t="s">
        <v>356</v>
      </c>
      <c r="D535" s="45" t="s">
        <v>156</v>
      </c>
      <c r="E535" s="44" t="s">
        <v>1064</v>
      </c>
      <c r="F535" s="45" t="s">
        <v>556</v>
      </c>
      <c r="G535" s="242">
        <v>1</v>
      </c>
    </row>
    <row r="536" customHeight="1" spans="2:7">
      <c r="B536" s="241" t="s">
        <v>231</v>
      </c>
      <c r="C536" s="44" t="s">
        <v>356</v>
      </c>
      <c r="D536" s="45" t="s">
        <v>156</v>
      </c>
      <c r="E536" s="44" t="s">
        <v>1065</v>
      </c>
      <c r="F536" s="45" t="s">
        <v>556</v>
      </c>
      <c r="G536" s="242">
        <v>1</v>
      </c>
    </row>
    <row r="537" customHeight="1" spans="2:7">
      <c r="B537" s="241" t="s">
        <v>231</v>
      </c>
      <c r="C537" s="44" t="s">
        <v>356</v>
      </c>
      <c r="D537" s="45" t="s">
        <v>156</v>
      </c>
      <c r="E537" s="44" t="s">
        <v>1066</v>
      </c>
      <c r="F537" s="45" t="s">
        <v>556</v>
      </c>
      <c r="G537" s="242">
        <v>1</v>
      </c>
    </row>
    <row r="538" customHeight="1" spans="2:7">
      <c r="B538" s="241" t="s">
        <v>231</v>
      </c>
      <c r="C538" s="44" t="s">
        <v>356</v>
      </c>
      <c r="D538" s="45" t="s">
        <v>156</v>
      </c>
      <c r="E538" s="44" t="s">
        <v>1067</v>
      </c>
      <c r="F538" s="45" t="s">
        <v>556</v>
      </c>
      <c r="G538" s="242">
        <v>1</v>
      </c>
    </row>
    <row r="539" customHeight="1" spans="2:7">
      <c r="B539" s="241" t="s">
        <v>231</v>
      </c>
      <c r="C539" s="44" t="s">
        <v>356</v>
      </c>
      <c r="D539" s="45" t="s">
        <v>156</v>
      </c>
      <c r="E539" s="44" t="s">
        <v>1068</v>
      </c>
      <c r="F539" s="45" t="s">
        <v>556</v>
      </c>
      <c r="G539" s="242">
        <v>1</v>
      </c>
    </row>
    <row r="540" customHeight="1" spans="2:7">
      <c r="B540" s="241" t="s">
        <v>231</v>
      </c>
      <c r="C540" s="44" t="s">
        <v>356</v>
      </c>
      <c r="D540" s="45" t="s">
        <v>156</v>
      </c>
      <c r="E540" s="44" t="s">
        <v>1069</v>
      </c>
      <c r="F540" s="45" t="s">
        <v>556</v>
      </c>
      <c r="G540" s="242">
        <v>1</v>
      </c>
    </row>
    <row r="541" customHeight="1" spans="2:7">
      <c r="B541" s="241" t="s">
        <v>231</v>
      </c>
      <c r="C541" s="44" t="s">
        <v>356</v>
      </c>
      <c r="D541" s="45" t="s">
        <v>156</v>
      </c>
      <c r="E541" s="44" t="s">
        <v>1070</v>
      </c>
      <c r="F541" s="45" t="s">
        <v>556</v>
      </c>
      <c r="G541" s="242">
        <v>1</v>
      </c>
    </row>
    <row r="542" customHeight="1" spans="2:7">
      <c r="B542" s="241" t="s">
        <v>231</v>
      </c>
      <c r="C542" s="44" t="s">
        <v>356</v>
      </c>
      <c r="D542" s="45" t="s">
        <v>156</v>
      </c>
      <c r="E542" s="44" t="s">
        <v>1071</v>
      </c>
      <c r="F542" s="45" t="s">
        <v>556</v>
      </c>
      <c r="G542" s="242">
        <v>1</v>
      </c>
    </row>
    <row r="543" customHeight="1" spans="2:7">
      <c r="B543" s="241" t="s">
        <v>231</v>
      </c>
      <c r="C543" s="44" t="s">
        <v>356</v>
      </c>
      <c r="D543" s="45" t="s">
        <v>156</v>
      </c>
      <c r="E543" s="44" t="s">
        <v>1072</v>
      </c>
      <c r="F543" s="45" t="s">
        <v>556</v>
      </c>
      <c r="G543" s="242">
        <v>1</v>
      </c>
    </row>
    <row r="544" customHeight="1" spans="2:7">
      <c r="B544" s="241" t="s">
        <v>231</v>
      </c>
      <c r="C544" s="44" t="s">
        <v>356</v>
      </c>
      <c r="D544" s="45" t="s">
        <v>156</v>
      </c>
      <c r="E544" s="44" t="s">
        <v>1073</v>
      </c>
      <c r="F544" s="45" t="s">
        <v>556</v>
      </c>
      <c r="G544" s="242">
        <v>1</v>
      </c>
    </row>
    <row r="545" customHeight="1" spans="2:7">
      <c r="B545" s="241" t="s">
        <v>231</v>
      </c>
      <c r="C545" s="44" t="s">
        <v>356</v>
      </c>
      <c r="D545" s="45" t="s">
        <v>156</v>
      </c>
      <c r="E545" s="44" t="s">
        <v>1074</v>
      </c>
      <c r="F545" s="45" t="s">
        <v>556</v>
      </c>
      <c r="G545" s="242">
        <v>1</v>
      </c>
    </row>
    <row r="546" customHeight="1" spans="2:7">
      <c r="B546" s="241" t="s">
        <v>231</v>
      </c>
      <c r="C546" s="44" t="s">
        <v>356</v>
      </c>
      <c r="D546" s="45" t="s">
        <v>156</v>
      </c>
      <c r="E546" s="44" t="s">
        <v>1075</v>
      </c>
      <c r="F546" s="45" t="s">
        <v>556</v>
      </c>
      <c r="G546" s="242">
        <v>1</v>
      </c>
    </row>
    <row r="547" customHeight="1" spans="2:7">
      <c r="B547" s="241" t="s">
        <v>231</v>
      </c>
      <c r="C547" s="44" t="s">
        <v>356</v>
      </c>
      <c r="D547" s="45" t="s">
        <v>156</v>
      </c>
      <c r="E547" s="44" t="s">
        <v>1076</v>
      </c>
      <c r="F547" s="45" t="s">
        <v>556</v>
      </c>
      <c r="G547" s="242">
        <v>1</v>
      </c>
    </row>
    <row r="548" customHeight="1" spans="2:7">
      <c r="B548" s="241" t="s">
        <v>231</v>
      </c>
      <c r="C548" s="44" t="s">
        <v>356</v>
      </c>
      <c r="D548" s="45" t="s">
        <v>156</v>
      </c>
      <c r="E548" s="44" t="s">
        <v>1077</v>
      </c>
      <c r="F548" s="45" t="s">
        <v>556</v>
      </c>
      <c r="G548" s="242">
        <v>1</v>
      </c>
    </row>
    <row r="549" customHeight="1" spans="2:7">
      <c r="B549" s="241" t="s">
        <v>231</v>
      </c>
      <c r="C549" s="44" t="s">
        <v>356</v>
      </c>
      <c r="D549" s="45" t="s">
        <v>156</v>
      </c>
      <c r="E549" s="44" t="s">
        <v>1078</v>
      </c>
      <c r="F549" s="45" t="s">
        <v>556</v>
      </c>
      <c r="G549" s="242">
        <v>1</v>
      </c>
    </row>
    <row r="550" customHeight="1" spans="2:7">
      <c r="B550" s="241" t="s">
        <v>231</v>
      </c>
      <c r="C550" s="44" t="s">
        <v>356</v>
      </c>
      <c r="D550" s="45" t="s">
        <v>156</v>
      </c>
      <c r="E550" s="44" t="s">
        <v>1079</v>
      </c>
      <c r="F550" s="45" t="s">
        <v>556</v>
      </c>
      <c r="G550" s="242">
        <v>1</v>
      </c>
    </row>
    <row r="551" customHeight="1" spans="2:7">
      <c r="B551" s="241" t="s">
        <v>231</v>
      </c>
      <c r="C551" s="44" t="s">
        <v>356</v>
      </c>
      <c r="D551" s="45" t="s">
        <v>156</v>
      </c>
      <c r="E551" s="44" t="s">
        <v>1080</v>
      </c>
      <c r="F551" s="45" t="s">
        <v>556</v>
      </c>
      <c r="G551" s="242">
        <v>1</v>
      </c>
    </row>
    <row r="552" customHeight="1" spans="2:7">
      <c r="B552" s="241" t="s">
        <v>231</v>
      </c>
      <c r="C552" s="44" t="s">
        <v>356</v>
      </c>
      <c r="D552" s="45" t="s">
        <v>156</v>
      </c>
      <c r="E552" s="44" t="s">
        <v>1081</v>
      </c>
      <c r="F552" s="45" t="s">
        <v>556</v>
      </c>
      <c r="G552" s="242">
        <v>1</v>
      </c>
    </row>
    <row r="553" customHeight="1" spans="2:7">
      <c r="B553" s="241" t="s">
        <v>231</v>
      </c>
      <c r="C553" s="44" t="s">
        <v>356</v>
      </c>
      <c r="D553" s="45" t="s">
        <v>156</v>
      </c>
      <c r="E553" s="44" t="s">
        <v>1082</v>
      </c>
      <c r="F553" s="45" t="s">
        <v>556</v>
      </c>
      <c r="G553" s="242">
        <v>1</v>
      </c>
    </row>
    <row r="554" customHeight="1" spans="2:7">
      <c r="B554" s="241" t="s">
        <v>231</v>
      </c>
      <c r="C554" s="44" t="s">
        <v>356</v>
      </c>
      <c r="D554" s="45" t="s">
        <v>156</v>
      </c>
      <c r="E554" s="44" t="s">
        <v>1083</v>
      </c>
      <c r="F554" s="45" t="s">
        <v>556</v>
      </c>
      <c r="G554" s="242">
        <v>1</v>
      </c>
    </row>
    <row r="555" customHeight="1" spans="2:7">
      <c r="B555" s="241" t="s">
        <v>231</v>
      </c>
      <c r="C555" s="44" t="s">
        <v>356</v>
      </c>
      <c r="D555" s="45" t="s">
        <v>156</v>
      </c>
      <c r="E555" s="44" t="s">
        <v>1084</v>
      </c>
      <c r="F555" s="45" t="s">
        <v>556</v>
      </c>
      <c r="G555" s="242">
        <v>1</v>
      </c>
    </row>
    <row r="556" customHeight="1" spans="2:7">
      <c r="B556" s="241" t="s">
        <v>231</v>
      </c>
      <c r="C556" s="44" t="s">
        <v>356</v>
      </c>
      <c r="D556" s="45" t="s">
        <v>156</v>
      </c>
      <c r="E556" s="44" t="s">
        <v>1085</v>
      </c>
      <c r="F556" s="45" t="s">
        <v>556</v>
      </c>
      <c r="G556" s="242">
        <v>1</v>
      </c>
    </row>
    <row r="557" customHeight="1" spans="2:7">
      <c r="B557" s="241" t="s">
        <v>231</v>
      </c>
      <c r="C557" s="44" t="s">
        <v>356</v>
      </c>
      <c r="D557" s="45" t="s">
        <v>156</v>
      </c>
      <c r="E557" s="44" t="s">
        <v>1086</v>
      </c>
      <c r="F557" s="45" t="s">
        <v>556</v>
      </c>
      <c r="G557" s="242">
        <v>1</v>
      </c>
    </row>
    <row r="558" customHeight="1" spans="2:7">
      <c r="B558" s="241" t="s">
        <v>231</v>
      </c>
      <c r="C558" s="44" t="s">
        <v>356</v>
      </c>
      <c r="D558" s="45" t="s">
        <v>156</v>
      </c>
      <c r="E558" s="44" t="s">
        <v>1087</v>
      </c>
      <c r="F558" s="45" t="s">
        <v>556</v>
      </c>
      <c r="G558" s="242">
        <v>1</v>
      </c>
    </row>
    <row r="559" customHeight="1" spans="2:7">
      <c r="B559" s="241" t="s">
        <v>231</v>
      </c>
      <c r="C559" s="44" t="s">
        <v>356</v>
      </c>
      <c r="D559" s="45" t="s">
        <v>156</v>
      </c>
      <c r="E559" s="44" t="s">
        <v>1088</v>
      </c>
      <c r="F559" s="45" t="s">
        <v>556</v>
      </c>
      <c r="G559" s="242">
        <v>1</v>
      </c>
    </row>
    <row r="560" customHeight="1" spans="2:7">
      <c r="B560" s="241" t="s">
        <v>231</v>
      </c>
      <c r="C560" s="44" t="s">
        <v>356</v>
      </c>
      <c r="D560" s="45" t="s">
        <v>156</v>
      </c>
      <c r="E560" s="44" t="s">
        <v>1089</v>
      </c>
      <c r="F560" s="45" t="s">
        <v>556</v>
      </c>
      <c r="G560" s="242">
        <v>1</v>
      </c>
    </row>
    <row r="561" customHeight="1" spans="2:7">
      <c r="B561" s="241" t="s">
        <v>231</v>
      </c>
      <c r="C561" s="44" t="s">
        <v>356</v>
      </c>
      <c r="D561" s="45" t="s">
        <v>156</v>
      </c>
      <c r="E561" s="44" t="s">
        <v>1090</v>
      </c>
      <c r="F561" s="45" t="s">
        <v>556</v>
      </c>
      <c r="G561" s="242">
        <v>1</v>
      </c>
    </row>
    <row r="562" customHeight="1" spans="2:7">
      <c r="B562" s="241" t="s">
        <v>231</v>
      </c>
      <c r="C562" s="44" t="s">
        <v>356</v>
      </c>
      <c r="D562" s="45" t="s">
        <v>156</v>
      </c>
      <c r="E562" s="44" t="s">
        <v>1091</v>
      </c>
      <c r="F562" s="45" t="s">
        <v>556</v>
      </c>
      <c r="G562" s="242">
        <v>1</v>
      </c>
    </row>
    <row r="563" customHeight="1" spans="2:7">
      <c r="B563" s="241" t="s">
        <v>231</v>
      </c>
      <c r="C563" s="44" t="s">
        <v>356</v>
      </c>
      <c r="D563" s="45" t="s">
        <v>156</v>
      </c>
      <c r="E563" s="44" t="s">
        <v>1092</v>
      </c>
      <c r="F563" s="45" t="s">
        <v>556</v>
      </c>
      <c r="G563" s="242">
        <v>1</v>
      </c>
    </row>
    <row r="564" customHeight="1" spans="2:7">
      <c r="B564" s="241" t="s">
        <v>231</v>
      </c>
      <c r="C564" s="44" t="s">
        <v>356</v>
      </c>
      <c r="D564" s="45" t="s">
        <v>156</v>
      </c>
      <c r="E564" s="44" t="s">
        <v>1093</v>
      </c>
      <c r="F564" s="45" t="s">
        <v>556</v>
      </c>
      <c r="G564" s="242">
        <v>1</v>
      </c>
    </row>
    <row r="565" customHeight="1" spans="2:7">
      <c r="B565" s="241" t="s">
        <v>231</v>
      </c>
      <c r="C565" s="44" t="s">
        <v>356</v>
      </c>
      <c r="D565" s="45" t="s">
        <v>156</v>
      </c>
      <c r="E565" s="44" t="s">
        <v>1094</v>
      </c>
      <c r="F565" s="45" t="s">
        <v>556</v>
      </c>
      <c r="G565" s="242">
        <v>1</v>
      </c>
    </row>
    <row r="566" customHeight="1" spans="2:7">
      <c r="B566" s="241" t="s">
        <v>231</v>
      </c>
      <c r="C566" s="44" t="s">
        <v>356</v>
      </c>
      <c r="D566" s="45" t="s">
        <v>156</v>
      </c>
      <c r="E566" s="44" t="s">
        <v>1095</v>
      </c>
      <c r="F566" s="45" t="s">
        <v>556</v>
      </c>
      <c r="G566" s="242">
        <v>1</v>
      </c>
    </row>
    <row r="567" customHeight="1" spans="2:7">
      <c r="B567" s="241" t="s">
        <v>231</v>
      </c>
      <c r="C567" s="44" t="s">
        <v>356</v>
      </c>
      <c r="D567" s="45" t="s">
        <v>156</v>
      </c>
      <c r="E567" s="44" t="s">
        <v>1096</v>
      </c>
      <c r="F567" s="45" t="s">
        <v>556</v>
      </c>
      <c r="G567" s="242">
        <v>1</v>
      </c>
    </row>
    <row r="568" customHeight="1" spans="2:7">
      <c r="B568" s="241" t="s">
        <v>231</v>
      </c>
      <c r="C568" s="44" t="s">
        <v>356</v>
      </c>
      <c r="D568" s="45" t="s">
        <v>156</v>
      </c>
      <c r="E568" s="44" t="s">
        <v>1097</v>
      </c>
      <c r="F568" s="45" t="s">
        <v>556</v>
      </c>
      <c r="G568" s="242">
        <v>1</v>
      </c>
    </row>
    <row r="569" customHeight="1" spans="2:7">
      <c r="B569" s="241" t="s">
        <v>231</v>
      </c>
      <c r="C569" s="44" t="s">
        <v>356</v>
      </c>
      <c r="D569" s="45" t="s">
        <v>156</v>
      </c>
      <c r="E569" s="44" t="s">
        <v>1098</v>
      </c>
      <c r="F569" s="45" t="s">
        <v>556</v>
      </c>
      <c r="G569" s="242">
        <v>1</v>
      </c>
    </row>
    <row r="570" customHeight="1" spans="2:7">
      <c r="B570" s="241" t="s">
        <v>231</v>
      </c>
      <c r="C570" s="44" t="s">
        <v>356</v>
      </c>
      <c r="D570" s="45" t="s">
        <v>156</v>
      </c>
      <c r="E570" s="44" t="s">
        <v>1099</v>
      </c>
      <c r="F570" s="45" t="s">
        <v>556</v>
      </c>
      <c r="G570" s="242">
        <v>1</v>
      </c>
    </row>
    <row r="571" customHeight="1" spans="2:7">
      <c r="B571" s="241" t="s">
        <v>231</v>
      </c>
      <c r="C571" s="44" t="s">
        <v>356</v>
      </c>
      <c r="D571" s="45" t="s">
        <v>156</v>
      </c>
      <c r="E571" s="44" t="s">
        <v>1100</v>
      </c>
      <c r="F571" s="45" t="s">
        <v>556</v>
      </c>
      <c r="G571" s="242">
        <v>1</v>
      </c>
    </row>
    <row r="572" customHeight="1" spans="2:7">
      <c r="B572" s="241" t="s">
        <v>231</v>
      </c>
      <c r="C572" s="44" t="s">
        <v>356</v>
      </c>
      <c r="D572" s="45" t="s">
        <v>156</v>
      </c>
      <c r="E572" s="44" t="s">
        <v>1101</v>
      </c>
      <c r="F572" s="45" t="s">
        <v>556</v>
      </c>
      <c r="G572" s="242">
        <v>1</v>
      </c>
    </row>
    <row r="573" customHeight="1" spans="2:7">
      <c r="B573" s="241" t="s">
        <v>231</v>
      </c>
      <c r="C573" s="44" t="s">
        <v>356</v>
      </c>
      <c r="D573" s="45" t="s">
        <v>156</v>
      </c>
      <c r="E573" s="44" t="s">
        <v>1102</v>
      </c>
      <c r="F573" s="45" t="s">
        <v>556</v>
      </c>
      <c r="G573" s="242">
        <v>1</v>
      </c>
    </row>
    <row r="574" customHeight="1" spans="2:7">
      <c r="B574" s="241" t="s">
        <v>231</v>
      </c>
      <c r="C574" s="44" t="s">
        <v>356</v>
      </c>
      <c r="D574" s="45" t="s">
        <v>156</v>
      </c>
      <c r="E574" s="44" t="s">
        <v>1103</v>
      </c>
      <c r="F574" s="45" t="s">
        <v>556</v>
      </c>
      <c r="G574" s="242">
        <v>1</v>
      </c>
    </row>
    <row r="575" customHeight="1" spans="2:7">
      <c r="B575" s="241" t="s">
        <v>231</v>
      </c>
      <c r="C575" s="44" t="s">
        <v>356</v>
      </c>
      <c r="D575" s="45" t="s">
        <v>156</v>
      </c>
      <c r="E575" s="44" t="s">
        <v>1104</v>
      </c>
      <c r="F575" s="45" t="s">
        <v>556</v>
      </c>
      <c r="G575" s="242">
        <v>1</v>
      </c>
    </row>
    <row r="576" customHeight="1" spans="2:7">
      <c r="B576" s="241" t="s">
        <v>231</v>
      </c>
      <c r="C576" s="44" t="s">
        <v>356</v>
      </c>
      <c r="D576" s="45" t="s">
        <v>156</v>
      </c>
      <c r="E576" s="44" t="s">
        <v>1105</v>
      </c>
      <c r="F576" s="45" t="s">
        <v>556</v>
      </c>
      <c r="G576" s="242">
        <v>1</v>
      </c>
    </row>
    <row r="577" customHeight="1" spans="2:7">
      <c r="B577" s="241" t="s">
        <v>231</v>
      </c>
      <c r="C577" s="44" t="s">
        <v>356</v>
      </c>
      <c r="D577" s="45" t="s">
        <v>156</v>
      </c>
      <c r="E577" s="44" t="s">
        <v>1106</v>
      </c>
      <c r="F577" s="45" t="s">
        <v>556</v>
      </c>
      <c r="G577" s="242">
        <v>1</v>
      </c>
    </row>
    <row r="578" customHeight="1" spans="2:7">
      <c r="B578" s="241" t="s">
        <v>231</v>
      </c>
      <c r="C578" s="44" t="s">
        <v>356</v>
      </c>
      <c r="D578" s="45" t="s">
        <v>156</v>
      </c>
      <c r="E578" s="44" t="s">
        <v>1107</v>
      </c>
      <c r="F578" s="45" t="s">
        <v>556</v>
      </c>
      <c r="G578" s="242">
        <v>1</v>
      </c>
    </row>
    <row r="579" customHeight="1" spans="2:7">
      <c r="B579" s="241" t="s">
        <v>231</v>
      </c>
      <c r="C579" s="44" t="s">
        <v>356</v>
      </c>
      <c r="D579" s="45" t="s">
        <v>156</v>
      </c>
      <c r="E579" s="44" t="s">
        <v>1108</v>
      </c>
      <c r="F579" s="45" t="s">
        <v>556</v>
      </c>
      <c r="G579" s="242">
        <v>1</v>
      </c>
    </row>
    <row r="580" customHeight="1" spans="2:7">
      <c r="B580" s="241" t="s">
        <v>231</v>
      </c>
      <c r="C580" s="44" t="s">
        <v>356</v>
      </c>
      <c r="D580" s="45" t="s">
        <v>156</v>
      </c>
      <c r="E580" s="44" t="s">
        <v>1109</v>
      </c>
      <c r="F580" s="45" t="s">
        <v>556</v>
      </c>
      <c r="G580" s="242">
        <v>1</v>
      </c>
    </row>
    <row r="581" customHeight="1" spans="2:7">
      <c r="B581" s="241" t="s">
        <v>231</v>
      </c>
      <c r="C581" s="44" t="s">
        <v>356</v>
      </c>
      <c r="D581" s="45" t="s">
        <v>156</v>
      </c>
      <c r="E581" s="44" t="s">
        <v>1110</v>
      </c>
      <c r="F581" s="45" t="s">
        <v>556</v>
      </c>
      <c r="G581" s="242">
        <v>1</v>
      </c>
    </row>
    <row r="582" customHeight="1" spans="2:7">
      <c r="B582" s="241" t="s">
        <v>231</v>
      </c>
      <c r="C582" s="44" t="s">
        <v>356</v>
      </c>
      <c r="D582" s="45" t="s">
        <v>156</v>
      </c>
      <c r="E582" s="44" t="s">
        <v>1111</v>
      </c>
      <c r="F582" s="45" t="s">
        <v>556</v>
      </c>
      <c r="G582" s="242">
        <v>1</v>
      </c>
    </row>
    <row r="583" customHeight="1" spans="2:7">
      <c r="B583" s="241" t="s">
        <v>231</v>
      </c>
      <c r="C583" s="44" t="s">
        <v>356</v>
      </c>
      <c r="D583" s="45" t="s">
        <v>156</v>
      </c>
      <c r="E583" s="44" t="s">
        <v>1112</v>
      </c>
      <c r="F583" s="45" t="s">
        <v>556</v>
      </c>
      <c r="G583" s="242">
        <v>1</v>
      </c>
    </row>
    <row r="584" customHeight="1" spans="2:7">
      <c r="B584" s="241" t="s">
        <v>231</v>
      </c>
      <c r="C584" s="44" t="s">
        <v>356</v>
      </c>
      <c r="D584" s="45" t="s">
        <v>156</v>
      </c>
      <c r="E584" s="44" t="s">
        <v>1113</v>
      </c>
      <c r="F584" s="45" t="s">
        <v>556</v>
      </c>
      <c r="G584" s="242">
        <v>1</v>
      </c>
    </row>
    <row r="585" customHeight="1" spans="2:7">
      <c r="B585" s="241" t="s">
        <v>231</v>
      </c>
      <c r="C585" s="44" t="s">
        <v>356</v>
      </c>
      <c r="D585" s="45" t="s">
        <v>156</v>
      </c>
      <c r="E585" s="44" t="s">
        <v>1114</v>
      </c>
      <c r="F585" s="45" t="s">
        <v>556</v>
      </c>
      <c r="G585" s="242">
        <v>1</v>
      </c>
    </row>
    <row r="586" customHeight="1" spans="2:7">
      <c r="B586" s="241" t="s">
        <v>231</v>
      </c>
      <c r="C586" s="44" t="s">
        <v>356</v>
      </c>
      <c r="D586" s="45" t="s">
        <v>156</v>
      </c>
      <c r="E586" s="44" t="s">
        <v>1115</v>
      </c>
      <c r="F586" s="45" t="s">
        <v>556</v>
      </c>
      <c r="G586" s="242">
        <v>1</v>
      </c>
    </row>
    <row r="587" customHeight="1" spans="2:7">
      <c r="B587" s="241" t="s">
        <v>231</v>
      </c>
      <c r="C587" s="44" t="s">
        <v>356</v>
      </c>
      <c r="D587" s="45" t="s">
        <v>156</v>
      </c>
      <c r="E587" s="44" t="s">
        <v>1116</v>
      </c>
      <c r="F587" s="45" t="s">
        <v>556</v>
      </c>
      <c r="G587" s="242">
        <v>1</v>
      </c>
    </row>
    <row r="588" customHeight="1" spans="2:7">
      <c r="B588" s="241" t="s">
        <v>231</v>
      </c>
      <c r="C588" s="44" t="s">
        <v>356</v>
      </c>
      <c r="D588" s="45" t="s">
        <v>156</v>
      </c>
      <c r="E588" s="44" t="s">
        <v>1117</v>
      </c>
      <c r="F588" s="45" t="s">
        <v>556</v>
      </c>
      <c r="G588" s="242">
        <v>1</v>
      </c>
    </row>
    <row r="589" customHeight="1" spans="2:7">
      <c r="B589" s="241" t="s">
        <v>231</v>
      </c>
      <c r="C589" s="44" t="s">
        <v>356</v>
      </c>
      <c r="D589" s="45" t="s">
        <v>156</v>
      </c>
      <c r="E589" s="44" t="s">
        <v>1118</v>
      </c>
      <c r="F589" s="45" t="s">
        <v>556</v>
      </c>
      <c r="G589" s="242">
        <v>1</v>
      </c>
    </row>
    <row r="590" customHeight="1" spans="2:7">
      <c r="B590" s="241" t="s">
        <v>231</v>
      </c>
      <c r="C590" s="44" t="s">
        <v>356</v>
      </c>
      <c r="D590" s="45" t="s">
        <v>156</v>
      </c>
      <c r="E590" s="44" t="s">
        <v>1119</v>
      </c>
      <c r="F590" s="45" t="s">
        <v>556</v>
      </c>
      <c r="G590" s="242">
        <v>1</v>
      </c>
    </row>
    <row r="591" customHeight="1" spans="2:7">
      <c r="B591" s="241" t="s">
        <v>231</v>
      </c>
      <c r="C591" s="44" t="s">
        <v>356</v>
      </c>
      <c r="D591" s="45" t="s">
        <v>156</v>
      </c>
      <c r="E591" s="44" t="s">
        <v>1120</v>
      </c>
      <c r="F591" s="45" t="s">
        <v>556</v>
      </c>
      <c r="G591" s="242">
        <v>1</v>
      </c>
    </row>
    <row r="592" customHeight="1" spans="2:7">
      <c r="B592" s="241" t="s">
        <v>231</v>
      </c>
      <c r="C592" s="44" t="s">
        <v>356</v>
      </c>
      <c r="D592" s="45" t="s">
        <v>156</v>
      </c>
      <c r="E592" s="44" t="s">
        <v>1121</v>
      </c>
      <c r="F592" s="45" t="s">
        <v>556</v>
      </c>
      <c r="G592" s="242">
        <v>1</v>
      </c>
    </row>
    <row r="593" customHeight="1" spans="2:7">
      <c r="B593" s="241" t="s">
        <v>231</v>
      </c>
      <c r="C593" s="44" t="s">
        <v>356</v>
      </c>
      <c r="D593" s="45" t="s">
        <v>156</v>
      </c>
      <c r="E593" s="44" t="s">
        <v>1122</v>
      </c>
      <c r="F593" s="45" t="s">
        <v>556</v>
      </c>
      <c r="G593" s="242">
        <v>1</v>
      </c>
    </row>
    <row r="594" customHeight="1" spans="2:7">
      <c r="B594" s="241" t="s">
        <v>231</v>
      </c>
      <c r="C594" s="44" t="s">
        <v>356</v>
      </c>
      <c r="D594" s="45" t="s">
        <v>156</v>
      </c>
      <c r="E594" s="44" t="s">
        <v>1123</v>
      </c>
      <c r="F594" s="45" t="s">
        <v>556</v>
      </c>
      <c r="G594" s="242">
        <v>1</v>
      </c>
    </row>
    <row r="595" customHeight="1" spans="2:7">
      <c r="B595" s="241" t="s">
        <v>231</v>
      </c>
      <c r="C595" s="44" t="s">
        <v>356</v>
      </c>
      <c r="D595" s="45" t="s">
        <v>156</v>
      </c>
      <c r="E595" s="44" t="s">
        <v>1124</v>
      </c>
      <c r="F595" s="45" t="s">
        <v>556</v>
      </c>
      <c r="G595" s="242">
        <v>1</v>
      </c>
    </row>
    <row r="596" customHeight="1" spans="2:7">
      <c r="B596" s="241" t="s">
        <v>231</v>
      </c>
      <c r="C596" s="44" t="s">
        <v>356</v>
      </c>
      <c r="D596" s="45" t="s">
        <v>156</v>
      </c>
      <c r="E596" s="44" t="s">
        <v>1125</v>
      </c>
      <c r="F596" s="45" t="s">
        <v>556</v>
      </c>
      <c r="G596" s="242">
        <v>1</v>
      </c>
    </row>
    <row r="597" customHeight="1" spans="2:7">
      <c r="B597" s="241" t="s">
        <v>231</v>
      </c>
      <c r="C597" s="44" t="s">
        <v>356</v>
      </c>
      <c r="D597" s="45" t="s">
        <v>156</v>
      </c>
      <c r="E597" s="44" t="s">
        <v>1126</v>
      </c>
      <c r="F597" s="45" t="s">
        <v>556</v>
      </c>
      <c r="G597" s="242">
        <v>1</v>
      </c>
    </row>
    <row r="598" customHeight="1" spans="2:7">
      <c r="B598" s="241" t="s">
        <v>231</v>
      </c>
      <c r="C598" s="44" t="s">
        <v>356</v>
      </c>
      <c r="D598" s="45" t="s">
        <v>184</v>
      </c>
      <c r="E598" s="44" t="s">
        <v>1127</v>
      </c>
      <c r="F598" s="45" t="s">
        <v>556</v>
      </c>
      <c r="G598" s="242">
        <v>1</v>
      </c>
    </row>
    <row r="599" customHeight="1" spans="2:7">
      <c r="B599" s="241" t="s">
        <v>231</v>
      </c>
      <c r="C599" s="44" t="s">
        <v>356</v>
      </c>
      <c r="D599" s="45" t="s">
        <v>184</v>
      </c>
      <c r="E599" s="44" t="s">
        <v>1128</v>
      </c>
      <c r="F599" s="45" t="s">
        <v>556</v>
      </c>
      <c r="G599" s="242">
        <v>1</v>
      </c>
    </row>
    <row r="600" customHeight="1" spans="2:7">
      <c r="B600" s="241" t="s">
        <v>231</v>
      </c>
      <c r="C600" s="44" t="s">
        <v>356</v>
      </c>
      <c r="D600" s="45" t="s">
        <v>184</v>
      </c>
      <c r="E600" s="44" t="s">
        <v>1129</v>
      </c>
      <c r="F600" s="45" t="s">
        <v>556</v>
      </c>
      <c r="G600" s="242">
        <v>1</v>
      </c>
    </row>
    <row r="601" customHeight="1" spans="2:7">
      <c r="B601" s="241" t="s">
        <v>231</v>
      </c>
      <c r="C601" s="44" t="s">
        <v>356</v>
      </c>
      <c r="D601" s="45" t="s">
        <v>184</v>
      </c>
      <c r="E601" s="44" t="s">
        <v>1130</v>
      </c>
      <c r="F601" s="45" t="s">
        <v>556</v>
      </c>
      <c r="G601" s="242">
        <v>1</v>
      </c>
    </row>
    <row r="602" customHeight="1" spans="2:7">
      <c r="B602" s="241" t="s">
        <v>231</v>
      </c>
      <c r="C602" s="44" t="s">
        <v>356</v>
      </c>
      <c r="D602" s="45" t="s">
        <v>184</v>
      </c>
      <c r="E602" s="44" t="s">
        <v>1131</v>
      </c>
      <c r="F602" s="45" t="s">
        <v>556</v>
      </c>
      <c r="G602" s="242">
        <v>1</v>
      </c>
    </row>
    <row r="603" customHeight="1" spans="2:7">
      <c r="B603" s="241" t="s">
        <v>231</v>
      </c>
      <c r="C603" s="44" t="s">
        <v>356</v>
      </c>
      <c r="D603" s="45" t="s">
        <v>184</v>
      </c>
      <c r="E603" s="44" t="s">
        <v>1132</v>
      </c>
      <c r="F603" s="45" t="s">
        <v>737</v>
      </c>
      <c r="G603" s="242">
        <v>1</v>
      </c>
    </row>
    <row r="604" customHeight="1" spans="2:7">
      <c r="B604" s="241" t="s">
        <v>231</v>
      </c>
      <c r="C604" s="44" t="s">
        <v>356</v>
      </c>
      <c r="D604" s="45" t="s">
        <v>184</v>
      </c>
      <c r="E604" s="44" t="s">
        <v>1133</v>
      </c>
      <c r="F604" s="45" t="s">
        <v>556</v>
      </c>
      <c r="G604" s="242">
        <v>1</v>
      </c>
    </row>
    <row r="605" customHeight="1" spans="2:7">
      <c r="B605" s="241" t="s">
        <v>231</v>
      </c>
      <c r="C605" s="44" t="s">
        <v>356</v>
      </c>
      <c r="D605" s="45" t="s">
        <v>184</v>
      </c>
      <c r="E605" s="44" t="s">
        <v>1134</v>
      </c>
      <c r="F605" s="45" t="s">
        <v>556</v>
      </c>
      <c r="G605" s="242">
        <v>1</v>
      </c>
    </row>
    <row r="606" customHeight="1" spans="2:7">
      <c r="B606" s="241" t="s">
        <v>231</v>
      </c>
      <c r="C606" s="44" t="s">
        <v>356</v>
      </c>
      <c r="D606" s="45" t="s">
        <v>184</v>
      </c>
      <c r="E606" s="44" t="s">
        <v>1135</v>
      </c>
      <c r="F606" s="45" t="s">
        <v>556</v>
      </c>
      <c r="G606" s="242">
        <v>1</v>
      </c>
    </row>
    <row r="607" customHeight="1" spans="2:7">
      <c r="B607" s="241" t="s">
        <v>231</v>
      </c>
      <c r="C607" s="44" t="s">
        <v>356</v>
      </c>
      <c r="D607" s="45" t="s">
        <v>184</v>
      </c>
      <c r="E607" s="44" t="s">
        <v>1136</v>
      </c>
      <c r="F607" s="45" t="s">
        <v>556</v>
      </c>
      <c r="G607" s="242">
        <v>1</v>
      </c>
    </row>
    <row r="608" customHeight="1" spans="2:7">
      <c r="B608" s="241" t="s">
        <v>231</v>
      </c>
      <c r="C608" s="44" t="s">
        <v>356</v>
      </c>
      <c r="D608" s="45" t="s">
        <v>184</v>
      </c>
      <c r="E608" s="44" t="s">
        <v>1137</v>
      </c>
      <c r="F608" s="45" t="s">
        <v>556</v>
      </c>
      <c r="G608" s="242">
        <v>1</v>
      </c>
    </row>
    <row r="609" customHeight="1" spans="2:7">
      <c r="B609" s="241" t="s">
        <v>231</v>
      </c>
      <c r="C609" s="44" t="s">
        <v>356</v>
      </c>
      <c r="D609" s="45" t="s">
        <v>184</v>
      </c>
      <c r="E609" s="44" t="s">
        <v>1138</v>
      </c>
      <c r="F609" s="45" t="s">
        <v>556</v>
      </c>
      <c r="G609" s="242">
        <v>1</v>
      </c>
    </row>
    <row r="610" customHeight="1" spans="2:7">
      <c r="B610" s="241" t="s">
        <v>231</v>
      </c>
      <c r="C610" s="44" t="s">
        <v>356</v>
      </c>
      <c r="D610" s="45" t="s">
        <v>184</v>
      </c>
      <c r="E610" s="44" t="s">
        <v>1139</v>
      </c>
      <c r="F610" s="45" t="s">
        <v>556</v>
      </c>
      <c r="G610" s="242">
        <v>1</v>
      </c>
    </row>
    <row r="611" customHeight="1" spans="2:7">
      <c r="B611" s="243" t="s">
        <v>358</v>
      </c>
      <c r="C611" s="244"/>
      <c r="D611" s="244"/>
      <c r="E611" s="244"/>
      <c r="F611" s="244"/>
      <c r="G611" s="245">
        <v>377</v>
      </c>
    </row>
    <row r="612" customHeight="1" spans="2:7">
      <c r="B612" s="241" t="s">
        <v>212</v>
      </c>
      <c r="C612" s="44" t="s">
        <v>376</v>
      </c>
      <c r="D612" s="45" t="s">
        <v>123</v>
      </c>
      <c r="E612" s="44" t="s">
        <v>1140</v>
      </c>
      <c r="F612" s="45" t="s">
        <v>556</v>
      </c>
      <c r="G612" s="242">
        <v>1</v>
      </c>
    </row>
    <row r="613" customHeight="1" spans="2:7">
      <c r="B613" s="241" t="s">
        <v>212</v>
      </c>
      <c r="C613" s="44" t="s">
        <v>376</v>
      </c>
      <c r="D613" s="45" t="s">
        <v>167</v>
      </c>
      <c r="E613" s="44" t="s">
        <v>1141</v>
      </c>
      <c r="F613" s="45" t="s">
        <v>556</v>
      </c>
      <c r="G613" s="242">
        <v>1</v>
      </c>
    </row>
    <row r="614" customHeight="1" spans="2:7">
      <c r="B614" s="241" t="s">
        <v>212</v>
      </c>
      <c r="C614" s="44" t="s">
        <v>376</v>
      </c>
      <c r="D614" s="45" t="s">
        <v>128</v>
      </c>
      <c r="E614" s="44" t="s">
        <v>1142</v>
      </c>
      <c r="F614" s="45" t="s">
        <v>556</v>
      </c>
      <c r="G614" s="242">
        <v>1</v>
      </c>
    </row>
    <row r="615" customHeight="1" spans="2:7">
      <c r="B615" s="241" t="s">
        <v>212</v>
      </c>
      <c r="C615" s="44" t="s">
        <v>376</v>
      </c>
      <c r="D615" s="45" t="s">
        <v>128</v>
      </c>
      <c r="E615" s="44" t="s">
        <v>1143</v>
      </c>
      <c r="F615" s="45" t="s">
        <v>556</v>
      </c>
      <c r="G615" s="242">
        <v>1</v>
      </c>
    </row>
    <row r="616" customHeight="1" spans="2:7">
      <c r="B616" s="241" t="s">
        <v>212</v>
      </c>
      <c r="C616" s="44" t="s">
        <v>376</v>
      </c>
      <c r="D616" s="45" t="s">
        <v>128</v>
      </c>
      <c r="E616" s="44" t="s">
        <v>1144</v>
      </c>
      <c r="F616" s="45" t="s">
        <v>556</v>
      </c>
      <c r="G616" s="242">
        <v>1</v>
      </c>
    </row>
    <row r="617" customHeight="1" spans="2:7">
      <c r="B617" s="241" t="s">
        <v>212</v>
      </c>
      <c r="C617" s="44" t="s">
        <v>376</v>
      </c>
      <c r="D617" s="45" t="s">
        <v>132</v>
      </c>
      <c r="E617" s="44" t="s">
        <v>1145</v>
      </c>
      <c r="F617" s="45" t="s">
        <v>556</v>
      </c>
      <c r="G617" s="242">
        <v>1</v>
      </c>
    </row>
    <row r="618" customHeight="1" spans="2:7">
      <c r="B618" s="241" t="s">
        <v>212</v>
      </c>
      <c r="C618" s="44" t="s">
        <v>375</v>
      </c>
      <c r="D618" s="45" t="s">
        <v>126</v>
      </c>
      <c r="E618" s="44" t="s">
        <v>1146</v>
      </c>
      <c r="F618" s="45" t="s">
        <v>556</v>
      </c>
      <c r="G618" s="242">
        <v>1</v>
      </c>
    </row>
    <row r="619" customHeight="1" spans="2:7">
      <c r="B619" s="241" t="s">
        <v>212</v>
      </c>
      <c r="C619" s="44" t="s">
        <v>375</v>
      </c>
      <c r="D619" s="45" t="s">
        <v>134</v>
      </c>
      <c r="E619" s="44" t="s">
        <v>1147</v>
      </c>
      <c r="F619" s="45" t="s">
        <v>556</v>
      </c>
      <c r="G619" s="242">
        <v>1</v>
      </c>
    </row>
    <row r="620" customHeight="1" spans="2:7">
      <c r="B620" s="241" t="s">
        <v>212</v>
      </c>
      <c r="C620" s="44" t="s">
        <v>375</v>
      </c>
      <c r="D620" s="45" t="s">
        <v>155</v>
      </c>
      <c r="E620" s="44" t="s">
        <v>1148</v>
      </c>
      <c r="F620" s="45" t="s">
        <v>556</v>
      </c>
      <c r="G620" s="242">
        <v>1</v>
      </c>
    </row>
    <row r="621" customHeight="1" spans="2:7">
      <c r="B621" s="241" t="s">
        <v>212</v>
      </c>
      <c r="C621" s="44" t="s">
        <v>374</v>
      </c>
      <c r="D621" s="45" t="s">
        <v>123</v>
      </c>
      <c r="E621" s="44" t="s">
        <v>1149</v>
      </c>
      <c r="F621" s="45" t="s">
        <v>556</v>
      </c>
      <c r="G621" s="242">
        <v>1</v>
      </c>
    </row>
    <row r="622" customHeight="1" spans="2:7">
      <c r="B622" s="241" t="s">
        <v>212</v>
      </c>
      <c r="C622" s="44" t="s">
        <v>374</v>
      </c>
      <c r="D622" s="45" t="s">
        <v>126</v>
      </c>
      <c r="E622" s="44" t="s">
        <v>1150</v>
      </c>
      <c r="F622" s="45" t="s">
        <v>556</v>
      </c>
      <c r="G622" s="242">
        <v>1</v>
      </c>
    </row>
    <row r="623" customHeight="1" spans="2:7">
      <c r="B623" s="241" t="s">
        <v>212</v>
      </c>
      <c r="C623" s="44" t="s">
        <v>374</v>
      </c>
      <c r="D623" s="45" t="s">
        <v>126</v>
      </c>
      <c r="E623" s="44" t="s">
        <v>1151</v>
      </c>
      <c r="F623" s="45" t="s">
        <v>556</v>
      </c>
      <c r="G623" s="242">
        <v>1</v>
      </c>
    </row>
    <row r="624" customHeight="1" spans="2:7">
      <c r="B624" s="241" t="s">
        <v>212</v>
      </c>
      <c r="C624" s="44" t="s">
        <v>373</v>
      </c>
      <c r="D624" s="45" t="s">
        <v>126</v>
      </c>
      <c r="E624" s="44" t="s">
        <v>1152</v>
      </c>
      <c r="F624" s="45" t="s">
        <v>556</v>
      </c>
      <c r="G624" s="242">
        <v>1</v>
      </c>
    </row>
    <row r="625" customHeight="1" spans="2:7">
      <c r="B625" s="241" t="s">
        <v>212</v>
      </c>
      <c r="C625" s="44" t="s">
        <v>373</v>
      </c>
      <c r="D625" s="45" t="s">
        <v>126</v>
      </c>
      <c r="E625" s="44" t="s">
        <v>1153</v>
      </c>
      <c r="F625" s="45" t="s">
        <v>556</v>
      </c>
      <c r="G625" s="242">
        <v>1</v>
      </c>
    </row>
    <row r="626" customHeight="1" spans="2:7">
      <c r="B626" s="241" t="s">
        <v>212</v>
      </c>
      <c r="C626" s="44" t="s">
        <v>373</v>
      </c>
      <c r="D626" s="45" t="s">
        <v>126</v>
      </c>
      <c r="E626" s="44" t="s">
        <v>1154</v>
      </c>
      <c r="F626" s="45" t="s">
        <v>556</v>
      </c>
      <c r="G626" s="242">
        <v>1</v>
      </c>
    </row>
    <row r="627" customHeight="1" spans="2:7">
      <c r="B627" s="241" t="s">
        <v>212</v>
      </c>
      <c r="C627" s="44" t="s">
        <v>372</v>
      </c>
      <c r="D627" s="45" t="s">
        <v>123</v>
      </c>
      <c r="E627" s="44" t="s">
        <v>1155</v>
      </c>
      <c r="F627" s="45" t="s">
        <v>556</v>
      </c>
      <c r="G627" s="242">
        <v>1</v>
      </c>
    </row>
    <row r="628" customHeight="1" spans="2:7">
      <c r="B628" s="241" t="s">
        <v>212</v>
      </c>
      <c r="C628" s="44" t="s">
        <v>372</v>
      </c>
      <c r="D628" s="45" t="s">
        <v>123</v>
      </c>
      <c r="E628" s="44" t="s">
        <v>1156</v>
      </c>
      <c r="F628" s="45" t="s">
        <v>556</v>
      </c>
      <c r="G628" s="242">
        <v>1</v>
      </c>
    </row>
    <row r="629" customHeight="1" spans="2:7">
      <c r="B629" s="241" t="s">
        <v>212</v>
      </c>
      <c r="C629" s="44" t="s">
        <v>372</v>
      </c>
      <c r="D629" s="45" t="s">
        <v>126</v>
      </c>
      <c r="E629" s="44" t="s">
        <v>1157</v>
      </c>
      <c r="F629" s="45" t="s">
        <v>556</v>
      </c>
      <c r="G629" s="242">
        <v>1</v>
      </c>
    </row>
    <row r="630" customHeight="1" spans="2:7">
      <c r="B630" s="241" t="s">
        <v>212</v>
      </c>
      <c r="C630" s="44" t="s">
        <v>372</v>
      </c>
      <c r="D630" s="45" t="s">
        <v>126</v>
      </c>
      <c r="E630" s="44" t="s">
        <v>1158</v>
      </c>
      <c r="F630" s="45" t="s">
        <v>556</v>
      </c>
      <c r="G630" s="242">
        <v>1</v>
      </c>
    </row>
    <row r="631" customHeight="1" spans="2:7">
      <c r="B631" s="241" t="s">
        <v>212</v>
      </c>
      <c r="C631" s="44" t="s">
        <v>371</v>
      </c>
      <c r="D631" s="45" t="s">
        <v>123</v>
      </c>
      <c r="E631" s="44" t="s">
        <v>1159</v>
      </c>
      <c r="F631" s="45" t="s">
        <v>556</v>
      </c>
      <c r="G631" s="242">
        <v>1</v>
      </c>
    </row>
    <row r="632" customHeight="1" spans="2:7">
      <c r="B632" s="241" t="s">
        <v>212</v>
      </c>
      <c r="C632" s="44" t="s">
        <v>370</v>
      </c>
      <c r="D632" s="45" t="s">
        <v>157</v>
      </c>
      <c r="E632" s="44" t="s">
        <v>1160</v>
      </c>
      <c r="F632" s="45" t="s">
        <v>556</v>
      </c>
      <c r="G632" s="242">
        <v>1</v>
      </c>
    </row>
    <row r="633" customHeight="1" spans="2:7">
      <c r="B633" s="241" t="s">
        <v>212</v>
      </c>
      <c r="C633" s="44" t="s">
        <v>369</v>
      </c>
      <c r="D633" s="45" t="s">
        <v>126</v>
      </c>
      <c r="E633" s="44" t="s">
        <v>1161</v>
      </c>
      <c r="F633" s="45" t="s">
        <v>556</v>
      </c>
      <c r="G633" s="242">
        <v>1</v>
      </c>
    </row>
    <row r="634" customHeight="1" spans="2:7">
      <c r="B634" s="241" t="s">
        <v>212</v>
      </c>
      <c r="C634" s="44" t="s">
        <v>369</v>
      </c>
      <c r="D634" s="45" t="s">
        <v>126</v>
      </c>
      <c r="E634" s="44" t="s">
        <v>1162</v>
      </c>
      <c r="F634" s="45" t="s">
        <v>556</v>
      </c>
      <c r="G634" s="242">
        <v>1</v>
      </c>
    </row>
    <row r="635" customHeight="1" spans="2:7">
      <c r="B635" s="241" t="s">
        <v>212</v>
      </c>
      <c r="C635" s="44" t="s">
        <v>369</v>
      </c>
      <c r="D635" s="45" t="s">
        <v>155</v>
      </c>
      <c r="E635" s="44" t="s">
        <v>1163</v>
      </c>
      <c r="F635" s="45" t="s">
        <v>556</v>
      </c>
      <c r="G635" s="242">
        <v>1</v>
      </c>
    </row>
    <row r="636" customHeight="1" spans="2:7">
      <c r="B636" s="241" t="s">
        <v>212</v>
      </c>
      <c r="C636" s="44" t="s">
        <v>368</v>
      </c>
      <c r="D636" s="45" t="s">
        <v>134</v>
      </c>
      <c r="E636" s="44" t="s">
        <v>1164</v>
      </c>
      <c r="F636" s="45" t="s">
        <v>556</v>
      </c>
      <c r="G636" s="242">
        <v>1</v>
      </c>
    </row>
    <row r="637" customHeight="1" spans="2:7">
      <c r="B637" s="241" t="s">
        <v>212</v>
      </c>
      <c r="C637" s="44" t="s">
        <v>367</v>
      </c>
      <c r="D637" s="45" t="s">
        <v>123</v>
      </c>
      <c r="E637" s="44" t="s">
        <v>1165</v>
      </c>
      <c r="F637" s="45" t="s">
        <v>556</v>
      </c>
      <c r="G637" s="242">
        <v>1</v>
      </c>
    </row>
    <row r="638" customHeight="1" spans="2:7">
      <c r="B638" s="241" t="s">
        <v>212</v>
      </c>
      <c r="C638" s="44" t="s">
        <v>366</v>
      </c>
      <c r="D638" s="45" t="s">
        <v>126</v>
      </c>
      <c r="E638" s="44" t="s">
        <v>1166</v>
      </c>
      <c r="F638" s="45" t="s">
        <v>556</v>
      </c>
      <c r="G638" s="242">
        <v>1</v>
      </c>
    </row>
    <row r="639" customHeight="1" spans="2:7">
      <c r="B639" s="241" t="s">
        <v>212</v>
      </c>
      <c r="C639" s="44" t="s">
        <v>365</v>
      </c>
      <c r="D639" s="45" t="s">
        <v>126</v>
      </c>
      <c r="E639" s="44" t="s">
        <v>1167</v>
      </c>
      <c r="F639" s="45" t="s">
        <v>556</v>
      </c>
      <c r="G639" s="242">
        <v>1</v>
      </c>
    </row>
    <row r="640" customHeight="1" spans="2:7">
      <c r="B640" s="241" t="s">
        <v>212</v>
      </c>
      <c r="C640" s="44" t="s">
        <v>364</v>
      </c>
      <c r="D640" s="45" t="s">
        <v>155</v>
      </c>
      <c r="E640" s="44" t="s">
        <v>1168</v>
      </c>
      <c r="F640" s="45" t="s">
        <v>556</v>
      </c>
      <c r="G640" s="242">
        <v>1</v>
      </c>
    </row>
    <row r="641" customHeight="1" spans="2:7">
      <c r="B641" s="241" t="s">
        <v>212</v>
      </c>
      <c r="C641" s="44" t="s">
        <v>363</v>
      </c>
      <c r="D641" s="45" t="s">
        <v>134</v>
      </c>
      <c r="E641" s="44" t="s">
        <v>1169</v>
      </c>
      <c r="F641" s="45" t="s">
        <v>556</v>
      </c>
      <c r="G641" s="242">
        <v>1</v>
      </c>
    </row>
    <row r="642" customHeight="1" spans="2:7">
      <c r="B642" s="241" t="s">
        <v>212</v>
      </c>
      <c r="C642" s="44" t="s">
        <v>362</v>
      </c>
      <c r="D642" s="45" t="s">
        <v>123</v>
      </c>
      <c r="E642" s="44" t="s">
        <v>1170</v>
      </c>
      <c r="F642" s="45" t="s">
        <v>556</v>
      </c>
      <c r="G642" s="242">
        <v>1</v>
      </c>
    </row>
    <row r="643" customHeight="1" spans="2:7">
      <c r="B643" s="241" t="s">
        <v>212</v>
      </c>
      <c r="C643" s="44" t="s">
        <v>362</v>
      </c>
      <c r="D643" s="45" t="s">
        <v>123</v>
      </c>
      <c r="E643" s="44" t="s">
        <v>1171</v>
      </c>
      <c r="F643" s="45" t="s">
        <v>556</v>
      </c>
      <c r="G643" s="242">
        <v>1</v>
      </c>
    </row>
    <row r="644" customHeight="1" spans="2:7">
      <c r="B644" s="241" t="s">
        <v>212</v>
      </c>
      <c r="C644" s="44" t="s">
        <v>362</v>
      </c>
      <c r="D644" s="45" t="s">
        <v>126</v>
      </c>
      <c r="E644" s="44" t="s">
        <v>1172</v>
      </c>
      <c r="F644" s="45" t="s">
        <v>556</v>
      </c>
      <c r="G644" s="242">
        <v>1</v>
      </c>
    </row>
    <row r="645" customHeight="1" spans="2:7">
      <c r="B645" s="241" t="s">
        <v>212</v>
      </c>
      <c r="C645" s="44" t="s">
        <v>362</v>
      </c>
      <c r="D645" s="45" t="s">
        <v>126</v>
      </c>
      <c r="E645" s="44" t="s">
        <v>1173</v>
      </c>
      <c r="F645" s="45" t="s">
        <v>556</v>
      </c>
      <c r="G645" s="242">
        <v>1</v>
      </c>
    </row>
    <row r="646" customHeight="1" spans="2:7">
      <c r="B646" s="241" t="s">
        <v>212</v>
      </c>
      <c r="C646" s="44" t="s">
        <v>362</v>
      </c>
      <c r="D646" s="45" t="s">
        <v>126</v>
      </c>
      <c r="E646" s="44" t="s">
        <v>1174</v>
      </c>
      <c r="F646" s="45" t="s">
        <v>556</v>
      </c>
      <c r="G646" s="242">
        <v>1</v>
      </c>
    </row>
    <row r="647" customHeight="1" spans="2:7">
      <c r="B647" s="241" t="s">
        <v>212</v>
      </c>
      <c r="C647" s="44" t="s">
        <v>361</v>
      </c>
      <c r="D647" s="45" t="s">
        <v>123</v>
      </c>
      <c r="E647" s="44" t="s">
        <v>1175</v>
      </c>
      <c r="F647" s="45" t="s">
        <v>556</v>
      </c>
      <c r="G647" s="242">
        <v>1</v>
      </c>
    </row>
    <row r="648" customHeight="1" spans="2:7">
      <c r="B648" s="241" t="s">
        <v>212</v>
      </c>
      <c r="C648" s="44" t="s">
        <v>360</v>
      </c>
      <c r="D648" s="45" t="s">
        <v>126</v>
      </c>
      <c r="E648" s="44" t="s">
        <v>1176</v>
      </c>
      <c r="F648" s="45" t="s">
        <v>556</v>
      </c>
      <c r="G648" s="242">
        <v>1</v>
      </c>
    </row>
    <row r="649" customHeight="1" spans="2:7">
      <c r="B649" s="241" t="s">
        <v>212</v>
      </c>
      <c r="C649" s="44" t="s">
        <v>360</v>
      </c>
      <c r="D649" s="45" t="s">
        <v>126</v>
      </c>
      <c r="E649" s="44" t="s">
        <v>1177</v>
      </c>
      <c r="F649" s="45" t="s">
        <v>556</v>
      </c>
      <c r="G649" s="242">
        <v>1</v>
      </c>
    </row>
    <row r="650" customHeight="1" spans="2:7">
      <c r="B650" s="241" t="s">
        <v>212</v>
      </c>
      <c r="C650" s="44" t="s">
        <v>360</v>
      </c>
      <c r="D650" s="45" t="s">
        <v>126</v>
      </c>
      <c r="E650" s="44" t="s">
        <v>1178</v>
      </c>
      <c r="F650" s="45" t="s">
        <v>556</v>
      </c>
      <c r="G650" s="242">
        <v>1</v>
      </c>
    </row>
    <row r="651" customHeight="1" spans="2:7">
      <c r="B651" s="241" t="s">
        <v>212</v>
      </c>
      <c r="C651" s="44" t="s">
        <v>359</v>
      </c>
      <c r="D651" s="45" t="s">
        <v>126</v>
      </c>
      <c r="E651" s="44" t="s">
        <v>1179</v>
      </c>
      <c r="F651" s="45" t="s">
        <v>556</v>
      </c>
      <c r="G651" s="242">
        <v>1</v>
      </c>
    </row>
    <row r="652" customHeight="1" spans="2:7">
      <c r="B652" s="243" t="s">
        <v>377</v>
      </c>
      <c r="C652" s="244"/>
      <c r="D652" s="244"/>
      <c r="E652" s="244"/>
      <c r="F652" s="244"/>
      <c r="G652" s="245">
        <v>40</v>
      </c>
    </row>
    <row r="653" customHeight="1" spans="2:7">
      <c r="B653" s="241" t="s">
        <v>213</v>
      </c>
      <c r="C653" s="44" t="s">
        <v>388</v>
      </c>
      <c r="D653" s="45" t="s">
        <v>126</v>
      </c>
      <c r="E653" s="44" t="s">
        <v>1180</v>
      </c>
      <c r="F653" s="45" t="s">
        <v>556</v>
      </c>
      <c r="G653" s="242">
        <v>1</v>
      </c>
    </row>
    <row r="654" customHeight="1" spans="2:7">
      <c r="B654" s="241" t="s">
        <v>213</v>
      </c>
      <c r="C654" s="44" t="s">
        <v>387</v>
      </c>
      <c r="D654" s="45" t="s">
        <v>126</v>
      </c>
      <c r="E654" s="44" t="s">
        <v>1181</v>
      </c>
      <c r="F654" s="45" t="s">
        <v>556</v>
      </c>
      <c r="G654" s="242">
        <v>1</v>
      </c>
    </row>
    <row r="655" customHeight="1" spans="2:7">
      <c r="B655" s="241" t="s">
        <v>213</v>
      </c>
      <c r="C655" s="44" t="s">
        <v>386</v>
      </c>
      <c r="D655" s="45" t="s">
        <v>126</v>
      </c>
      <c r="E655" s="44" t="s">
        <v>1182</v>
      </c>
      <c r="F655" s="45" t="s">
        <v>556</v>
      </c>
      <c r="G655" s="242">
        <v>1</v>
      </c>
    </row>
    <row r="656" customHeight="1" spans="2:7">
      <c r="B656" s="241" t="s">
        <v>213</v>
      </c>
      <c r="C656" s="44" t="s">
        <v>386</v>
      </c>
      <c r="D656" s="45" t="s">
        <v>152</v>
      </c>
      <c r="E656" s="44" t="s">
        <v>1183</v>
      </c>
      <c r="F656" s="45" t="s">
        <v>556</v>
      </c>
      <c r="G656" s="242">
        <v>1</v>
      </c>
    </row>
    <row r="657" customHeight="1" spans="2:7">
      <c r="B657" s="241" t="s">
        <v>213</v>
      </c>
      <c r="C657" s="44" t="s">
        <v>385</v>
      </c>
      <c r="D657" s="45" t="s">
        <v>126</v>
      </c>
      <c r="E657" s="44" t="s">
        <v>1184</v>
      </c>
      <c r="F657" s="45" t="s">
        <v>556</v>
      </c>
      <c r="G657" s="242">
        <v>1</v>
      </c>
    </row>
    <row r="658" customHeight="1" spans="2:7">
      <c r="B658" s="241" t="s">
        <v>213</v>
      </c>
      <c r="C658" s="44" t="s">
        <v>384</v>
      </c>
      <c r="D658" s="45" t="s">
        <v>127</v>
      </c>
      <c r="E658" s="44" t="s">
        <v>1185</v>
      </c>
      <c r="F658" s="45" t="s">
        <v>556</v>
      </c>
      <c r="G658" s="242">
        <v>1</v>
      </c>
    </row>
    <row r="659" customHeight="1" spans="2:7">
      <c r="B659" s="241" t="s">
        <v>213</v>
      </c>
      <c r="C659" s="44" t="s">
        <v>383</v>
      </c>
      <c r="D659" s="45" t="s">
        <v>126</v>
      </c>
      <c r="E659" s="44" t="s">
        <v>1186</v>
      </c>
      <c r="F659" s="45" t="s">
        <v>556</v>
      </c>
      <c r="G659" s="242">
        <v>1</v>
      </c>
    </row>
    <row r="660" customHeight="1" spans="2:7">
      <c r="B660" s="241" t="s">
        <v>213</v>
      </c>
      <c r="C660" s="44" t="s">
        <v>383</v>
      </c>
      <c r="D660" s="45" t="s">
        <v>126</v>
      </c>
      <c r="E660" s="44" t="s">
        <v>1187</v>
      </c>
      <c r="F660" s="45" t="s">
        <v>556</v>
      </c>
      <c r="G660" s="242">
        <v>1</v>
      </c>
    </row>
    <row r="661" customHeight="1" spans="2:7">
      <c r="B661" s="241" t="s">
        <v>213</v>
      </c>
      <c r="C661" s="44" t="s">
        <v>383</v>
      </c>
      <c r="D661" s="45" t="s">
        <v>127</v>
      </c>
      <c r="E661" s="44" t="s">
        <v>1188</v>
      </c>
      <c r="F661" s="45" t="s">
        <v>556</v>
      </c>
      <c r="G661" s="242">
        <v>1</v>
      </c>
    </row>
    <row r="662" customHeight="1" spans="2:7">
      <c r="B662" s="241" t="s">
        <v>213</v>
      </c>
      <c r="C662" s="44" t="s">
        <v>383</v>
      </c>
      <c r="D662" s="45" t="s">
        <v>127</v>
      </c>
      <c r="E662" s="44" t="s">
        <v>1189</v>
      </c>
      <c r="F662" s="45" t="s">
        <v>556</v>
      </c>
      <c r="G662" s="242">
        <v>1</v>
      </c>
    </row>
    <row r="663" customHeight="1" spans="2:7">
      <c r="B663" s="241" t="s">
        <v>213</v>
      </c>
      <c r="C663" s="44" t="s">
        <v>382</v>
      </c>
      <c r="D663" s="45" t="s">
        <v>143</v>
      </c>
      <c r="E663" s="44" t="s">
        <v>1190</v>
      </c>
      <c r="F663" s="45" t="s">
        <v>556</v>
      </c>
      <c r="G663" s="242">
        <v>1</v>
      </c>
    </row>
    <row r="664" customHeight="1" spans="2:7">
      <c r="B664" s="241" t="s">
        <v>213</v>
      </c>
      <c r="C664" s="44" t="s">
        <v>381</v>
      </c>
      <c r="D664" s="45" t="s">
        <v>127</v>
      </c>
      <c r="E664" s="44" t="s">
        <v>1191</v>
      </c>
      <c r="F664" s="45" t="s">
        <v>556</v>
      </c>
      <c r="G664" s="242">
        <v>1</v>
      </c>
    </row>
    <row r="665" customHeight="1" spans="2:7">
      <c r="B665" s="241" t="s">
        <v>213</v>
      </c>
      <c r="C665" s="44" t="s">
        <v>381</v>
      </c>
      <c r="D665" s="45" t="s">
        <v>134</v>
      </c>
      <c r="E665" s="44" t="s">
        <v>1192</v>
      </c>
      <c r="F665" s="45" t="s">
        <v>556</v>
      </c>
      <c r="G665" s="242">
        <v>1</v>
      </c>
    </row>
    <row r="666" customHeight="1" spans="2:7">
      <c r="B666" s="241" t="s">
        <v>213</v>
      </c>
      <c r="C666" s="44" t="s">
        <v>380</v>
      </c>
      <c r="D666" s="45" t="s">
        <v>123</v>
      </c>
      <c r="E666" s="44" t="s">
        <v>1193</v>
      </c>
      <c r="F666" s="45" t="s">
        <v>556</v>
      </c>
      <c r="G666" s="242">
        <v>1</v>
      </c>
    </row>
    <row r="667" customHeight="1" spans="2:7">
      <c r="B667" s="241" t="s">
        <v>213</v>
      </c>
      <c r="C667" s="44" t="s">
        <v>379</v>
      </c>
      <c r="D667" s="45" t="s">
        <v>123</v>
      </c>
      <c r="E667" s="44" t="s">
        <v>1194</v>
      </c>
      <c r="F667" s="45" t="s">
        <v>556</v>
      </c>
      <c r="G667" s="242">
        <v>1</v>
      </c>
    </row>
    <row r="668" customHeight="1" spans="2:7">
      <c r="B668" s="241" t="s">
        <v>213</v>
      </c>
      <c r="C668" s="44" t="s">
        <v>379</v>
      </c>
      <c r="D668" s="45" t="s">
        <v>126</v>
      </c>
      <c r="E668" s="44" t="s">
        <v>1195</v>
      </c>
      <c r="F668" s="45" t="s">
        <v>556</v>
      </c>
      <c r="G668" s="242">
        <v>1</v>
      </c>
    </row>
    <row r="669" customHeight="1" spans="2:7">
      <c r="B669" s="241" t="s">
        <v>213</v>
      </c>
      <c r="C669" s="44" t="s">
        <v>378</v>
      </c>
      <c r="D669" s="45" t="s">
        <v>145</v>
      </c>
      <c r="E669" s="44" t="s">
        <v>1196</v>
      </c>
      <c r="F669" s="45" t="s">
        <v>556</v>
      </c>
      <c r="G669" s="242">
        <v>1</v>
      </c>
    </row>
    <row r="670" customHeight="1" spans="2:7">
      <c r="B670" s="241" t="s">
        <v>213</v>
      </c>
      <c r="C670" s="44" t="s">
        <v>378</v>
      </c>
      <c r="D670" s="45" t="s">
        <v>145</v>
      </c>
      <c r="E670" s="44" t="s">
        <v>1197</v>
      </c>
      <c r="F670" s="45" t="s">
        <v>556</v>
      </c>
      <c r="G670" s="242">
        <v>1</v>
      </c>
    </row>
    <row r="671" customHeight="1" spans="2:7">
      <c r="B671" s="241" t="s">
        <v>213</v>
      </c>
      <c r="C671" s="44" t="s">
        <v>378</v>
      </c>
      <c r="D671" s="45" t="s">
        <v>145</v>
      </c>
      <c r="E671" s="44" t="s">
        <v>1198</v>
      </c>
      <c r="F671" s="45" t="s">
        <v>556</v>
      </c>
      <c r="G671" s="242">
        <v>1</v>
      </c>
    </row>
    <row r="672" customHeight="1" spans="2:7">
      <c r="B672" s="243" t="s">
        <v>389</v>
      </c>
      <c r="C672" s="244"/>
      <c r="D672" s="244"/>
      <c r="E672" s="244"/>
      <c r="F672" s="244"/>
      <c r="G672" s="245">
        <v>19</v>
      </c>
    </row>
    <row r="673" customHeight="1" spans="2:7">
      <c r="B673" s="241" t="s">
        <v>214</v>
      </c>
      <c r="C673" s="44" t="s">
        <v>405</v>
      </c>
      <c r="D673" s="45" t="s">
        <v>171</v>
      </c>
      <c r="E673" s="44" t="s">
        <v>1199</v>
      </c>
      <c r="F673" s="45" t="s">
        <v>556</v>
      </c>
      <c r="G673" s="242">
        <v>1</v>
      </c>
    </row>
    <row r="674" customHeight="1" spans="2:7">
      <c r="B674" s="241" t="s">
        <v>214</v>
      </c>
      <c r="C674" s="44" t="s">
        <v>405</v>
      </c>
      <c r="D674" s="45" t="s">
        <v>172</v>
      </c>
      <c r="E674" s="44" t="s">
        <v>1200</v>
      </c>
      <c r="F674" s="45" t="s">
        <v>556</v>
      </c>
      <c r="G674" s="242">
        <v>1</v>
      </c>
    </row>
    <row r="675" customHeight="1" spans="2:7">
      <c r="B675" s="241" t="s">
        <v>214</v>
      </c>
      <c r="C675" s="44" t="s">
        <v>404</v>
      </c>
      <c r="D675" s="45" t="s">
        <v>126</v>
      </c>
      <c r="E675" s="44" t="s">
        <v>1201</v>
      </c>
      <c r="F675" s="45" t="s">
        <v>556</v>
      </c>
      <c r="G675" s="242">
        <v>1</v>
      </c>
    </row>
    <row r="676" customHeight="1" spans="2:7">
      <c r="B676" s="241" t="s">
        <v>214</v>
      </c>
      <c r="C676" s="44" t="s">
        <v>404</v>
      </c>
      <c r="D676" s="45" t="s">
        <v>171</v>
      </c>
      <c r="E676" s="44" t="s">
        <v>1202</v>
      </c>
      <c r="F676" s="45" t="s">
        <v>556</v>
      </c>
      <c r="G676" s="242">
        <v>1</v>
      </c>
    </row>
    <row r="677" customHeight="1" spans="2:7">
      <c r="B677" s="241" t="s">
        <v>214</v>
      </c>
      <c r="C677" s="44" t="s">
        <v>404</v>
      </c>
      <c r="D677" s="45" t="s">
        <v>172</v>
      </c>
      <c r="E677" s="44" t="s">
        <v>1203</v>
      </c>
      <c r="F677" s="45" t="s">
        <v>556</v>
      </c>
      <c r="G677" s="242">
        <v>1</v>
      </c>
    </row>
    <row r="678" customHeight="1" spans="2:7">
      <c r="B678" s="241" t="s">
        <v>214</v>
      </c>
      <c r="C678" s="44" t="s">
        <v>403</v>
      </c>
      <c r="D678" s="45" t="s">
        <v>154</v>
      </c>
      <c r="E678" s="44" t="s">
        <v>1204</v>
      </c>
      <c r="F678" s="45" t="s">
        <v>556</v>
      </c>
      <c r="G678" s="242">
        <v>1</v>
      </c>
    </row>
    <row r="679" customHeight="1" spans="2:7">
      <c r="B679" s="241" t="s">
        <v>214</v>
      </c>
      <c r="C679" s="44" t="s">
        <v>402</v>
      </c>
      <c r="D679" s="45" t="s">
        <v>126</v>
      </c>
      <c r="E679" s="44" t="s">
        <v>1205</v>
      </c>
      <c r="F679" s="45" t="s">
        <v>556</v>
      </c>
      <c r="G679" s="242">
        <v>1</v>
      </c>
    </row>
    <row r="680" customHeight="1" spans="2:7">
      <c r="B680" s="241" t="s">
        <v>214</v>
      </c>
      <c r="C680" s="44" t="s">
        <v>402</v>
      </c>
      <c r="D680" s="45" t="s">
        <v>147</v>
      </c>
      <c r="E680" s="44" t="s">
        <v>1206</v>
      </c>
      <c r="F680" s="45" t="s">
        <v>556</v>
      </c>
      <c r="G680" s="242">
        <v>1</v>
      </c>
    </row>
    <row r="681" customHeight="1" spans="2:7">
      <c r="B681" s="241" t="s">
        <v>214</v>
      </c>
      <c r="C681" s="44" t="s">
        <v>401</v>
      </c>
      <c r="D681" s="45" t="s">
        <v>123</v>
      </c>
      <c r="E681" s="44" t="s">
        <v>1207</v>
      </c>
      <c r="F681" s="45" t="s">
        <v>556</v>
      </c>
      <c r="G681" s="242">
        <v>1</v>
      </c>
    </row>
    <row r="682" customHeight="1" spans="2:7">
      <c r="B682" s="241" t="s">
        <v>214</v>
      </c>
      <c r="C682" s="44" t="s">
        <v>400</v>
      </c>
      <c r="D682" s="45" t="s">
        <v>126</v>
      </c>
      <c r="E682" s="44" t="s">
        <v>1208</v>
      </c>
      <c r="F682" s="45" t="s">
        <v>556</v>
      </c>
      <c r="G682" s="242">
        <v>1</v>
      </c>
    </row>
    <row r="683" customHeight="1" spans="2:7">
      <c r="B683" s="241" t="s">
        <v>214</v>
      </c>
      <c r="C683" s="44" t="s">
        <v>399</v>
      </c>
      <c r="D683" s="45" t="s">
        <v>137</v>
      </c>
      <c r="E683" s="44" t="s">
        <v>1209</v>
      </c>
      <c r="F683" s="45" t="s">
        <v>556</v>
      </c>
      <c r="G683" s="242">
        <v>1</v>
      </c>
    </row>
    <row r="684" customHeight="1" spans="2:7">
      <c r="B684" s="241" t="s">
        <v>214</v>
      </c>
      <c r="C684" s="44" t="s">
        <v>399</v>
      </c>
      <c r="D684" s="45" t="s">
        <v>137</v>
      </c>
      <c r="E684" s="44" t="s">
        <v>1210</v>
      </c>
      <c r="F684" s="45" t="s">
        <v>556</v>
      </c>
      <c r="G684" s="242">
        <v>1</v>
      </c>
    </row>
    <row r="685" customHeight="1" spans="2:7">
      <c r="B685" s="241" t="s">
        <v>214</v>
      </c>
      <c r="C685" s="44" t="s">
        <v>398</v>
      </c>
      <c r="D685" s="45" t="s">
        <v>123</v>
      </c>
      <c r="E685" s="44" t="s">
        <v>1211</v>
      </c>
      <c r="F685" s="45" t="s">
        <v>556</v>
      </c>
      <c r="G685" s="242">
        <v>1</v>
      </c>
    </row>
    <row r="686" customHeight="1" spans="2:7">
      <c r="B686" s="241" t="s">
        <v>214</v>
      </c>
      <c r="C686" s="44" t="s">
        <v>398</v>
      </c>
      <c r="D686" s="45" t="s">
        <v>171</v>
      </c>
      <c r="E686" s="44" t="s">
        <v>1212</v>
      </c>
      <c r="F686" s="45" t="s">
        <v>556</v>
      </c>
      <c r="G686" s="242">
        <v>1</v>
      </c>
    </row>
    <row r="687" customHeight="1" spans="2:7">
      <c r="B687" s="241" t="s">
        <v>214</v>
      </c>
      <c r="C687" s="44" t="s">
        <v>397</v>
      </c>
      <c r="D687" s="45" t="s">
        <v>126</v>
      </c>
      <c r="E687" s="44" t="s">
        <v>1213</v>
      </c>
      <c r="F687" s="45" t="s">
        <v>556</v>
      </c>
      <c r="G687" s="242">
        <v>1</v>
      </c>
    </row>
    <row r="688" customHeight="1" spans="2:7">
      <c r="B688" s="241" t="s">
        <v>214</v>
      </c>
      <c r="C688" s="44" t="s">
        <v>396</v>
      </c>
      <c r="D688" s="45" t="s">
        <v>126</v>
      </c>
      <c r="E688" s="44" t="s">
        <v>1214</v>
      </c>
      <c r="F688" s="45" t="s">
        <v>556</v>
      </c>
      <c r="G688" s="242">
        <v>1</v>
      </c>
    </row>
    <row r="689" customHeight="1" spans="2:7">
      <c r="B689" s="241" t="s">
        <v>214</v>
      </c>
      <c r="C689" s="44" t="s">
        <v>396</v>
      </c>
      <c r="D689" s="45" t="s">
        <v>126</v>
      </c>
      <c r="E689" s="44" t="s">
        <v>1215</v>
      </c>
      <c r="F689" s="45" t="s">
        <v>556</v>
      </c>
      <c r="G689" s="242">
        <v>1</v>
      </c>
    </row>
    <row r="690" customHeight="1" spans="2:7">
      <c r="B690" s="241" t="s">
        <v>214</v>
      </c>
      <c r="C690" s="44" t="s">
        <v>396</v>
      </c>
      <c r="D690" s="45" t="s">
        <v>126</v>
      </c>
      <c r="E690" s="44" t="s">
        <v>1216</v>
      </c>
      <c r="F690" s="45" t="s">
        <v>556</v>
      </c>
      <c r="G690" s="242">
        <v>1</v>
      </c>
    </row>
    <row r="691" customHeight="1" spans="2:7">
      <c r="B691" s="241" t="s">
        <v>214</v>
      </c>
      <c r="C691" s="44" t="s">
        <v>396</v>
      </c>
      <c r="D691" s="45" t="s">
        <v>126</v>
      </c>
      <c r="E691" s="44" t="s">
        <v>1217</v>
      </c>
      <c r="F691" s="45" t="s">
        <v>556</v>
      </c>
      <c r="G691" s="242">
        <v>1</v>
      </c>
    </row>
    <row r="692" customHeight="1" spans="2:7">
      <c r="B692" s="241" t="s">
        <v>214</v>
      </c>
      <c r="C692" s="44" t="s">
        <v>396</v>
      </c>
      <c r="D692" s="45" t="s">
        <v>134</v>
      </c>
      <c r="E692" s="44" t="s">
        <v>1218</v>
      </c>
      <c r="F692" s="45" t="s">
        <v>556</v>
      </c>
      <c r="G692" s="242">
        <v>1</v>
      </c>
    </row>
    <row r="693" customHeight="1" spans="2:7">
      <c r="B693" s="241" t="s">
        <v>214</v>
      </c>
      <c r="C693" s="44" t="s">
        <v>395</v>
      </c>
      <c r="D693" s="45" t="s">
        <v>128</v>
      </c>
      <c r="E693" s="44" t="s">
        <v>1219</v>
      </c>
      <c r="F693" s="45" t="s">
        <v>556</v>
      </c>
      <c r="G693" s="242">
        <v>1</v>
      </c>
    </row>
    <row r="694" customHeight="1" spans="2:7">
      <c r="B694" s="241" t="s">
        <v>214</v>
      </c>
      <c r="C694" s="44" t="s">
        <v>395</v>
      </c>
      <c r="D694" s="45" t="s">
        <v>134</v>
      </c>
      <c r="E694" s="44" t="s">
        <v>1220</v>
      </c>
      <c r="F694" s="45" t="s">
        <v>556</v>
      </c>
      <c r="G694" s="242">
        <v>1</v>
      </c>
    </row>
    <row r="695" customHeight="1" spans="2:7">
      <c r="B695" s="241" t="s">
        <v>214</v>
      </c>
      <c r="C695" s="44" t="s">
        <v>394</v>
      </c>
      <c r="D695" s="45" t="s">
        <v>134</v>
      </c>
      <c r="E695" s="44" t="s">
        <v>1221</v>
      </c>
      <c r="F695" s="45" t="s">
        <v>556</v>
      </c>
      <c r="G695" s="242">
        <v>1</v>
      </c>
    </row>
    <row r="696" customHeight="1" spans="2:7">
      <c r="B696" s="241" t="s">
        <v>214</v>
      </c>
      <c r="C696" s="44" t="s">
        <v>394</v>
      </c>
      <c r="D696" s="45" t="s">
        <v>134</v>
      </c>
      <c r="E696" s="44" t="s">
        <v>1222</v>
      </c>
      <c r="F696" s="45" t="s">
        <v>556</v>
      </c>
      <c r="G696" s="242">
        <v>1</v>
      </c>
    </row>
    <row r="697" customHeight="1" spans="2:7">
      <c r="B697" s="241" t="s">
        <v>214</v>
      </c>
      <c r="C697" s="44" t="s">
        <v>394</v>
      </c>
      <c r="D697" s="45" t="s">
        <v>134</v>
      </c>
      <c r="E697" s="44" t="s">
        <v>1223</v>
      </c>
      <c r="F697" s="45" t="s">
        <v>556</v>
      </c>
      <c r="G697" s="242">
        <v>1</v>
      </c>
    </row>
    <row r="698" customHeight="1" spans="2:7">
      <c r="B698" s="241" t="s">
        <v>214</v>
      </c>
      <c r="C698" s="44" t="s">
        <v>394</v>
      </c>
      <c r="D698" s="45" t="s">
        <v>134</v>
      </c>
      <c r="E698" s="44" t="s">
        <v>1224</v>
      </c>
      <c r="F698" s="45" t="s">
        <v>556</v>
      </c>
      <c r="G698" s="242">
        <v>1</v>
      </c>
    </row>
    <row r="699" customHeight="1" spans="2:7">
      <c r="B699" s="241" t="s">
        <v>214</v>
      </c>
      <c r="C699" s="44" t="s">
        <v>394</v>
      </c>
      <c r="D699" s="45" t="s">
        <v>134</v>
      </c>
      <c r="E699" s="44" t="s">
        <v>1225</v>
      </c>
      <c r="F699" s="45" t="s">
        <v>556</v>
      </c>
      <c r="G699" s="242">
        <v>1</v>
      </c>
    </row>
    <row r="700" customHeight="1" spans="2:7">
      <c r="B700" s="241" t="s">
        <v>214</v>
      </c>
      <c r="C700" s="44" t="s">
        <v>393</v>
      </c>
      <c r="D700" s="45" t="s">
        <v>123</v>
      </c>
      <c r="E700" s="44" t="s">
        <v>1226</v>
      </c>
      <c r="F700" s="45" t="s">
        <v>556</v>
      </c>
      <c r="G700" s="242">
        <v>1</v>
      </c>
    </row>
    <row r="701" customHeight="1" spans="2:7">
      <c r="B701" s="241" t="s">
        <v>214</v>
      </c>
      <c r="C701" s="44" t="s">
        <v>393</v>
      </c>
      <c r="D701" s="45" t="s">
        <v>126</v>
      </c>
      <c r="E701" s="44" t="s">
        <v>1227</v>
      </c>
      <c r="F701" s="45" t="s">
        <v>556</v>
      </c>
      <c r="G701" s="242">
        <v>1</v>
      </c>
    </row>
    <row r="702" customHeight="1" spans="2:7">
      <c r="B702" s="241" t="s">
        <v>214</v>
      </c>
      <c r="C702" s="44" t="s">
        <v>393</v>
      </c>
      <c r="D702" s="45" t="s">
        <v>134</v>
      </c>
      <c r="E702" s="44" t="s">
        <v>1228</v>
      </c>
      <c r="F702" s="45" t="s">
        <v>556</v>
      </c>
      <c r="G702" s="242">
        <v>1</v>
      </c>
    </row>
    <row r="703" customHeight="1" spans="2:7">
      <c r="B703" s="241" t="s">
        <v>214</v>
      </c>
      <c r="C703" s="44" t="s">
        <v>392</v>
      </c>
      <c r="D703" s="45" t="s">
        <v>126</v>
      </c>
      <c r="E703" s="44" t="s">
        <v>1229</v>
      </c>
      <c r="F703" s="45" t="s">
        <v>556</v>
      </c>
      <c r="G703" s="242">
        <v>1</v>
      </c>
    </row>
    <row r="704" customHeight="1" spans="2:7">
      <c r="B704" s="241" t="s">
        <v>214</v>
      </c>
      <c r="C704" s="44" t="s">
        <v>391</v>
      </c>
      <c r="D704" s="45" t="s">
        <v>126</v>
      </c>
      <c r="E704" s="44" t="s">
        <v>1230</v>
      </c>
      <c r="F704" s="45" t="s">
        <v>556</v>
      </c>
      <c r="G704" s="242">
        <v>1</v>
      </c>
    </row>
    <row r="705" customHeight="1" spans="2:7">
      <c r="B705" s="241" t="s">
        <v>214</v>
      </c>
      <c r="C705" s="44" t="s">
        <v>391</v>
      </c>
      <c r="D705" s="45" t="s">
        <v>126</v>
      </c>
      <c r="E705" s="44" t="s">
        <v>1231</v>
      </c>
      <c r="F705" s="45" t="s">
        <v>556</v>
      </c>
      <c r="G705" s="242">
        <v>1</v>
      </c>
    </row>
    <row r="706" customHeight="1" spans="2:7">
      <c r="B706" s="241" t="s">
        <v>214</v>
      </c>
      <c r="C706" s="44" t="s">
        <v>391</v>
      </c>
      <c r="D706" s="45" t="s">
        <v>134</v>
      </c>
      <c r="E706" s="44" t="s">
        <v>1232</v>
      </c>
      <c r="F706" s="45" t="s">
        <v>556</v>
      </c>
      <c r="G706" s="242">
        <v>1</v>
      </c>
    </row>
    <row r="707" customHeight="1" spans="2:7">
      <c r="B707" s="241" t="s">
        <v>214</v>
      </c>
      <c r="C707" s="44" t="s">
        <v>390</v>
      </c>
      <c r="D707" s="45" t="s">
        <v>126</v>
      </c>
      <c r="E707" s="44" t="s">
        <v>1233</v>
      </c>
      <c r="F707" s="45" t="s">
        <v>556</v>
      </c>
      <c r="G707" s="242">
        <v>1</v>
      </c>
    </row>
    <row r="708" customHeight="1" spans="2:7">
      <c r="B708" s="241" t="s">
        <v>214</v>
      </c>
      <c r="C708" s="44" t="s">
        <v>390</v>
      </c>
      <c r="D708" s="45" t="s">
        <v>134</v>
      </c>
      <c r="E708" s="44" t="s">
        <v>1234</v>
      </c>
      <c r="F708" s="45" t="s">
        <v>556</v>
      </c>
      <c r="G708" s="242">
        <v>1</v>
      </c>
    </row>
    <row r="709" customHeight="1" spans="2:7">
      <c r="B709" s="243" t="s">
        <v>406</v>
      </c>
      <c r="C709" s="244"/>
      <c r="D709" s="244"/>
      <c r="E709" s="244"/>
      <c r="F709" s="244"/>
      <c r="G709" s="245">
        <v>36</v>
      </c>
    </row>
    <row r="710" customHeight="1" spans="2:7">
      <c r="B710" s="241" t="s">
        <v>215</v>
      </c>
      <c r="C710" s="44" t="s">
        <v>417</v>
      </c>
      <c r="D710" s="45" t="s">
        <v>123</v>
      </c>
      <c r="E710" s="44" t="s">
        <v>1235</v>
      </c>
      <c r="F710" s="45" t="s">
        <v>556</v>
      </c>
      <c r="G710" s="242">
        <v>1</v>
      </c>
    </row>
    <row r="711" customHeight="1" spans="2:7">
      <c r="B711" s="241" t="s">
        <v>215</v>
      </c>
      <c r="C711" s="44" t="s">
        <v>416</v>
      </c>
      <c r="D711" s="45" t="s">
        <v>126</v>
      </c>
      <c r="E711" s="44" t="s">
        <v>1236</v>
      </c>
      <c r="F711" s="45" t="s">
        <v>556</v>
      </c>
      <c r="G711" s="242">
        <v>1</v>
      </c>
    </row>
    <row r="712" customHeight="1" spans="2:7">
      <c r="B712" s="241" t="s">
        <v>215</v>
      </c>
      <c r="C712" s="44" t="s">
        <v>415</v>
      </c>
      <c r="D712" s="45" t="s">
        <v>126</v>
      </c>
      <c r="E712" s="44" t="s">
        <v>1237</v>
      </c>
      <c r="F712" s="45" t="s">
        <v>556</v>
      </c>
      <c r="G712" s="242">
        <v>1</v>
      </c>
    </row>
    <row r="713" customHeight="1" spans="2:7">
      <c r="B713" s="241" t="s">
        <v>215</v>
      </c>
      <c r="C713" s="44" t="s">
        <v>414</v>
      </c>
      <c r="D713" s="45" t="s">
        <v>151</v>
      </c>
      <c r="E713" s="44" t="s">
        <v>1238</v>
      </c>
      <c r="F713" s="45" t="s">
        <v>556</v>
      </c>
      <c r="G713" s="242">
        <v>1</v>
      </c>
    </row>
    <row r="714" customHeight="1" spans="2:7">
      <c r="B714" s="241" t="s">
        <v>215</v>
      </c>
      <c r="C714" s="44" t="s">
        <v>414</v>
      </c>
      <c r="D714" s="45" t="s">
        <v>151</v>
      </c>
      <c r="E714" s="44" t="s">
        <v>1239</v>
      </c>
      <c r="F714" s="45" t="s">
        <v>556</v>
      </c>
      <c r="G714" s="242">
        <v>1</v>
      </c>
    </row>
    <row r="715" customHeight="1" spans="2:7">
      <c r="B715" s="241" t="s">
        <v>215</v>
      </c>
      <c r="C715" s="44" t="s">
        <v>413</v>
      </c>
      <c r="D715" s="45" t="s">
        <v>126</v>
      </c>
      <c r="E715" s="44" t="s">
        <v>1240</v>
      </c>
      <c r="F715" s="45" t="s">
        <v>556</v>
      </c>
      <c r="G715" s="242">
        <v>1</v>
      </c>
    </row>
    <row r="716" customHeight="1" spans="2:7">
      <c r="B716" s="241" t="s">
        <v>215</v>
      </c>
      <c r="C716" s="44" t="s">
        <v>412</v>
      </c>
      <c r="D716" s="45" t="s">
        <v>126</v>
      </c>
      <c r="E716" s="44" t="s">
        <v>1241</v>
      </c>
      <c r="F716" s="45" t="s">
        <v>556</v>
      </c>
      <c r="G716" s="242">
        <v>1</v>
      </c>
    </row>
    <row r="717" customHeight="1" spans="2:7">
      <c r="B717" s="241" t="s">
        <v>215</v>
      </c>
      <c r="C717" s="44" t="s">
        <v>412</v>
      </c>
      <c r="D717" s="45" t="s">
        <v>154</v>
      </c>
      <c r="E717" s="44" t="s">
        <v>1242</v>
      </c>
      <c r="F717" s="45" t="s">
        <v>556</v>
      </c>
      <c r="G717" s="242">
        <v>1</v>
      </c>
    </row>
    <row r="718" customHeight="1" spans="2:7">
      <c r="B718" s="241" t="s">
        <v>215</v>
      </c>
      <c r="C718" s="44" t="s">
        <v>411</v>
      </c>
      <c r="D718" s="45" t="s">
        <v>123</v>
      </c>
      <c r="E718" s="44" t="s">
        <v>1243</v>
      </c>
      <c r="F718" s="45" t="s">
        <v>556</v>
      </c>
      <c r="G718" s="242">
        <v>1</v>
      </c>
    </row>
    <row r="719" customHeight="1" spans="2:7">
      <c r="B719" s="241" t="s">
        <v>215</v>
      </c>
      <c r="C719" s="44" t="s">
        <v>410</v>
      </c>
      <c r="D719" s="45" t="s">
        <v>179</v>
      </c>
      <c r="E719" s="44" t="s">
        <v>1244</v>
      </c>
      <c r="F719" s="45" t="s">
        <v>556</v>
      </c>
      <c r="G719" s="242">
        <v>1</v>
      </c>
    </row>
    <row r="720" customHeight="1" spans="2:7">
      <c r="B720" s="241" t="s">
        <v>215</v>
      </c>
      <c r="C720" s="44" t="s">
        <v>409</v>
      </c>
      <c r="D720" s="45" t="s">
        <v>124</v>
      </c>
      <c r="E720" s="44" t="s">
        <v>1245</v>
      </c>
      <c r="F720" s="45" t="s">
        <v>556</v>
      </c>
      <c r="G720" s="242">
        <v>1</v>
      </c>
    </row>
    <row r="721" customHeight="1" spans="2:7">
      <c r="B721" s="241" t="s">
        <v>215</v>
      </c>
      <c r="C721" s="44" t="s">
        <v>408</v>
      </c>
      <c r="D721" s="45" t="s">
        <v>126</v>
      </c>
      <c r="E721" s="44" t="s">
        <v>1246</v>
      </c>
      <c r="F721" s="45" t="s">
        <v>556</v>
      </c>
      <c r="G721" s="242">
        <v>1</v>
      </c>
    </row>
    <row r="722" customHeight="1" spans="2:7">
      <c r="B722" s="241" t="s">
        <v>215</v>
      </c>
      <c r="C722" s="44" t="s">
        <v>408</v>
      </c>
      <c r="D722" s="45" t="s">
        <v>126</v>
      </c>
      <c r="E722" s="44" t="s">
        <v>1247</v>
      </c>
      <c r="F722" s="45" t="s">
        <v>556</v>
      </c>
      <c r="G722" s="242">
        <v>1</v>
      </c>
    </row>
    <row r="723" customHeight="1" spans="2:7">
      <c r="B723" s="241" t="s">
        <v>215</v>
      </c>
      <c r="C723" s="44" t="s">
        <v>408</v>
      </c>
      <c r="D723" s="45" t="s">
        <v>126</v>
      </c>
      <c r="E723" s="44" t="s">
        <v>1248</v>
      </c>
      <c r="F723" s="45" t="s">
        <v>556</v>
      </c>
      <c r="G723" s="242">
        <v>1</v>
      </c>
    </row>
    <row r="724" customHeight="1" spans="2:7">
      <c r="B724" s="241" t="s">
        <v>215</v>
      </c>
      <c r="C724" s="44" t="s">
        <v>407</v>
      </c>
      <c r="D724" s="45" t="s">
        <v>126</v>
      </c>
      <c r="E724" s="44" t="s">
        <v>1249</v>
      </c>
      <c r="F724" s="45" t="s">
        <v>556</v>
      </c>
      <c r="G724" s="242">
        <v>1</v>
      </c>
    </row>
    <row r="725" customHeight="1" spans="2:7">
      <c r="B725" s="241" t="s">
        <v>215</v>
      </c>
      <c r="C725" s="44" t="s">
        <v>407</v>
      </c>
      <c r="D725" s="45" t="s">
        <v>147</v>
      </c>
      <c r="E725" s="44" t="s">
        <v>1250</v>
      </c>
      <c r="F725" s="45" t="s">
        <v>556</v>
      </c>
      <c r="G725" s="242">
        <v>1</v>
      </c>
    </row>
    <row r="726" customHeight="1" spans="2:7">
      <c r="B726" s="243" t="s">
        <v>418</v>
      </c>
      <c r="C726" s="244"/>
      <c r="D726" s="244"/>
      <c r="E726" s="244"/>
      <c r="F726" s="244"/>
      <c r="G726" s="245">
        <v>16</v>
      </c>
    </row>
    <row r="727" customHeight="1" spans="2:7">
      <c r="B727" s="241" t="s">
        <v>216</v>
      </c>
      <c r="C727" s="44" t="s">
        <v>434</v>
      </c>
      <c r="D727" s="45" t="s">
        <v>126</v>
      </c>
      <c r="E727" s="44" t="s">
        <v>1251</v>
      </c>
      <c r="F727" s="45" t="s">
        <v>556</v>
      </c>
      <c r="G727" s="242">
        <v>1</v>
      </c>
    </row>
    <row r="728" customHeight="1" spans="2:7">
      <c r="B728" s="241" t="s">
        <v>216</v>
      </c>
      <c r="C728" s="44" t="s">
        <v>433</v>
      </c>
      <c r="D728" s="45" t="s">
        <v>123</v>
      </c>
      <c r="E728" s="44" t="s">
        <v>1252</v>
      </c>
      <c r="F728" s="45" t="s">
        <v>556</v>
      </c>
      <c r="G728" s="242">
        <v>1</v>
      </c>
    </row>
    <row r="729" customHeight="1" spans="2:7">
      <c r="B729" s="241" t="s">
        <v>216</v>
      </c>
      <c r="C729" s="44" t="s">
        <v>432</v>
      </c>
      <c r="D729" s="45" t="s">
        <v>126</v>
      </c>
      <c r="E729" s="44" t="s">
        <v>1253</v>
      </c>
      <c r="F729" s="45" t="s">
        <v>556</v>
      </c>
      <c r="G729" s="242">
        <v>1</v>
      </c>
    </row>
    <row r="730" customHeight="1" spans="2:7">
      <c r="B730" s="241" t="s">
        <v>216</v>
      </c>
      <c r="C730" s="44" t="s">
        <v>432</v>
      </c>
      <c r="D730" s="45" t="s">
        <v>126</v>
      </c>
      <c r="E730" s="44" t="s">
        <v>1254</v>
      </c>
      <c r="F730" s="45" t="s">
        <v>556</v>
      </c>
      <c r="G730" s="242">
        <v>1</v>
      </c>
    </row>
    <row r="731" customHeight="1" spans="2:7">
      <c r="B731" s="241" t="s">
        <v>216</v>
      </c>
      <c r="C731" s="44" t="s">
        <v>431</v>
      </c>
      <c r="D731" s="45" t="s">
        <v>126</v>
      </c>
      <c r="E731" s="44" t="s">
        <v>1255</v>
      </c>
      <c r="F731" s="45" t="s">
        <v>556</v>
      </c>
      <c r="G731" s="242">
        <v>1</v>
      </c>
    </row>
    <row r="732" customHeight="1" spans="2:7">
      <c r="B732" s="241" t="s">
        <v>216</v>
      </c>
      <c r="C732" s="44" t="s">
        <v>431</v>
      </c>
      <c r="D732" s="45" t="s">
        <v>126</v>
      </c>
      <c r="E732" s="44" t="s">
        <v>1256</v>
      </c>
      <c r="F732" s="45" t="s">
        <v>556</v>
      </c>
      <c r="G732" s="242">
        <v>1</v>
      </c>
    </row>
    <row r="733" customHeight="1" spans="2:7">
      <c r="B733" s="241" t="s">
        <v>216</v>
      </c>
      <c r="C733" s="44" t="s">
        <v>430</v>
      </c>
      <c r="D733" s="45" t="s">
        <v>126</v>
      </c>
      <c r="E733" s="44" t="s">
        <v>1257</v>
      </c>
      <c r="F733" s="45" t="s">
        <v>556</v>
      </c>
      <c r="G733" s="242">
        <v>1</v>
      </c>
    </row>
    <row r="734" customHeight="1" spans="2:7">
      <c r="B734" s="241" t="s">
        <v>216</v>
      </c>
      <c r="C734" s="44" t="s">
        <v>430</v>
      </c>
      <c r="D734" s="45" t="s">
        <v>134</v>
      </c>
      <c r="E734" s="44" t="s">
        <v>1258</v>
      </c>
      <c r="F734" s="45" t="s">
        <v>556</v>
      </c>
      <c r="G734" s="242">
        <v>1</v>
      </c>
    </row>
    <row r="735" customHeight="1" spans="2:7">
      <c r="B735" s="241" t="s">
        <v>216</v>
      </c>
      <c r="C735" s="44" t="s">
        <v>430</v>
      </c>
      <c r="D735" s="45" t="s">
        <v>134</v>
      </c>
      <c r="E735" s="44" t="s">
        <v>1259</v>
      </c>
      <c r="F735" s="45" t="s">
        <v>556</v>
      </c>
      <c r="G735" s="242">
        <v>1</v>
      </c>
    </row>
    <row r="736" customHeight="1" spans="2:7">
      <c r="B736" s="241" t="s">
        <v>216</v>
      </c>
      <c r="C736" s="44" t="s">
        <v>430</v>
      </c>
      <c r="D736" s="45" t="s">
        <v>155</v>
      </c>
      <c r="E736" s="44" t="s">
        <v>1260</v>
      </c>
      <c r="F736" s="45" t="s">
        <v>556</v>
      </c>
      <c r="G736" s="242">
        <v>1</v>
      </c>
    </row>
    <row r="737" customHeight="1" spans="2:7">
      <c r="B737" s="241" t="s">
        <v>216</v>
      </c>
      <c r="C737" s="44" t="s">
        <v>429</v>
      </c>
      <c r="D737" s="45" t="s">
        <v>126</v>
      </c>
      <c r="E737" s="44" t="s">
        <v>1261</v>
      </c>
      <c r="F737" s="45" t="s">
        <v>556</v>
      </c>
      <c r="G737" s="242">
        <v>1</v>
      </c>
    </row>
    <row r="738" customHeight="1" spans="2:7">
      <c r="B738" s="241" t="s">
        <v>216</v>
      </c>
      <c r="C738" s="44" t="s">
        <v>428</v>
      </c>
      <c r="D738" s="45" t="s">
        <v>123</v>
      </c>
      <c r="E738" s="44" t="s">
        <v>1262</v>
      </c>
      <c r="F738" s="45" t="s">
        <v>556</v>
      </c>
      <c r="G738" s="242">
        <v>1</v>
      </c>
    </row>
    <row r="739" customHeight="1" spans="2:7">
      <c r="B739" s="241" t="s">
        <v>216</v>
      </c>
      <c r="C739" s="44" t="s">
        <v>428</v>
      </c>
      <c r="D739" s="45" t="s">
        <v>126</v>
      </c>
      <c r="E739" s="44" t="s">
        <v>1263</v>
      </c>
      <c r="F739" s="45" t="s">
        <v>556</v>
      </c>
      <c r="G739" s="242">
        <v>1</v>
      </c>
    </row>
    <row r="740" customHeight="1" spans="2:7">
      <c r="B740" s="241" t="s">
        <v>216</v>
      </c>
      <c r="C740" s="44" t="s">
        <v>427</v>
      </c>
      <c r="D740" s="45" t="s">
        <v>126</v>
      </c>
      <c r="E740" s="44" t="s">
        <v>1264</v>
      </c>
      <c r="F740" s="45" t="s">
        <v>556</v>
      </c>
      <c r="G740" s="242">
        <v>1</v>
      </c>
    </row>
    <row r="741" customHeight="1" spans="2:7">
      <c r="B741" s="241" t="s">
        <v>216</v>
      </c>
      <c r="C741" s="44" t="s">
        <v>427</v>
      </c>
      <c r="D741" s="45" t="s">
        <v>126</v>
      </c>
      <c r="E741" s="44" t="s">
        <v>1265</v>
      </c>
      <c r="F741" s="45" t="s">
        <v>556</v>
      </c>
      <c r="G741" s="242">
        <v>1</v>
      </c>
    </row>
    <row r="742" customHeight="1" spans="2:7">
      <c r="B742" s="241" t="s">
        <v>216</v>
      </c>
      <c r="C742" s="44" t="s">
        <v>426</v>
      </c>
      <c r="D742" s="45" t="s">
        <v>123</v>
      </c>
      <c r="E742" s="44" t="s">
        <v>1266</v>
      </c>
      <c r="F742" s="45" t="s">
        <v>556</v>
      </c>
      <c r="G742" s="242">
        <v>1</v>
      </c>
    </row>
    <row r="743" customHeight="1" spans="2:7">
      <c r="B743" s="241" t="s">
        <v>216</v>
      </c>
      <c r="C743" s="44" t="s">
        <v>426</v>
      </c>
      <c r="D743" s="45" t="s">
        <v>126</v>
      </c>
      <c r="E743" s="44" t="s">
        <v>1267</v>
      </c>
      <c r="F743" s="45" t="s">
        <v>556</v>
      </c>
      <c r="G743" s="242">
        <v>1</v>
      </c>
    </row>
    <row r="744" customHeight="1" spans="2:7">
      <c r="B744" s="241" t="s">
        <v>216</v>
      </c>
      <c r="C744" s="44" t="s">
        <v>425</v>
      </c>
      <c r="D744" s="45" t="s">
        <v>136</v>
      </c>
      <c r="E744" s="44" t="s">
        <v>1268</v>
      </c>
      <c r="F744" s="45" t="s">
        <v>556</v>
      </c>
      <c r="G744" s="242">
        <v>1</v>
      </c>
    </row>
    <row r="745" customHeight="1" spans="2:7">
      <c r="B745" s="241" t="s">
        <v>216</v>
      </c>
      <c r="C745" s="44" t="s">
        <v>425</v>
      </c>
      <c r="D745" s="45" t="s">
        <v>150</v>
      </c>
      <c r="E745" s="44" t="s">
        <v>1269</v>
      </c>
      <c r="F745" s="45" t="s">
        <v>556</v>
      </c>
      <c r="G745" s="242">
        <v>1</v>
      </c>
    </row>
    <row r="746" customHeight="1" spans="2:7">
      <c r="B746" s="241" t="s">
        <v>216</v>
      </c>
      <c r="C746" s="44" t="s">
        <v>425</v>
      </c>
      <c r="D746" s="45" t="s">
        <v>150</v>
      </c>
      <c r="E746" s="44" t="s">
        <v>1270</v>
      </c>
      <c r="F746" s="45" t="s">
        <v>556</v>
      </c>
      <c r="G746" s="242">
        <v>1</v>
      </c>
    </row>
    <row r="747" customHeight="1" spans="2:7">
      <c r="B747" s="241" t="s">
        <v>216</v>
      </c>
      <c r="C747" s="44" t="s">
        <v>425</v>
      </c>
      <c r="D747" s="45" t="s">
        <v>150</v>
      </c>
      <c r="E747" s="44" t="s">
        <v>1271</v>
      </c>
      <c r="F747" s="45" t="s">
        <v>556</v>
      </c>
      <c r="G747" s="242">
        <v>1</v>
      </c>
    </row>
    <row r="748" customHeight="1" spans="2:7">
      <c r="B748" s="241" t="s">
        <v>216</v>
      </c>
      <c r="C748" s="44" t="s">
        <v>424</v>
      </c>
      <c r="D748" s="45" t="s">
        <v>127</v>
      </c>
      <c r="E748" s="44" t="s">
        <v>1272</v>
      </c>
      <c r="F748" s="45" t="s">
        <v>556</v>
      </c>
      <c r="G748" s="242">
        <v>1</v>
      </c>
    </row>
    <row r="749" customHeight="1" spans="2:7">
      <c r="B749" s="241" t="s">
        <v>216</v>
      </c>
      <c r="C749" s="44" t="s">
        <v>424</v>
      </c>
      <c r="D749" s="45" t="s">
        <v>145</v>
      </c>
      <c r="E749" s="44" t="s">
        <v>1273</v>
      </c>
      <c r="F749" s="45" t="s">
        <v>556</v>
      </c>
      <c r="G749" s="242">
        <v>1</v>
      </c>
    </row>
    <row r="750" customHeight="1" spans="2:7">
      <c r="B750" s="241" t="s">
        <v>216</v>
      </c>
      <c r="C750" s="44" t="s">
        <v>424</v>
      </c>
      <c r="D750" s="45" t="s">
        <v>145</v>
      </c>
      <c r="E750" s="44" t="s">
        <v>1274</v>
      </c>
      <c r="F750" s="45" t="s">
        <v>556</v>
      </c>
      <c r="G750" s="242">
        <v>1</v>
      </c>
    </row>
    <row r="751" customHeight="1" spans="2:7">
      <c r="B751" s="241" t="s">
        <v>216</v>
      </c>
      <c r="C751" s="44" t="s">
        <v>423</v>
      </c>
      <c r="D751" s="45" t="s">
        <v>127</v>
      </c>
      <c r="E751" s="44" t="s">
        <v>1275</v>
      </c>
      <c r="F751" s="45" t="s">
        <v>556</v>
      </c>
      <c r="G751" s="242">
        <v>1</v>
      </c>
    </row>
    <row r="752" customHeight="1" spans="2:7">
      <c r="B752" s="241" t="s">
        <v>216</v>
      </c>
      <c r="C752" s="44" t="s">
        <v>423</v>
      </c>
      <c r="D752" s="45" t="s">
        <v>141</v>
      </c>
      <c r="E752" s="44" t="s">
        <v>1276</v>
      </c>
      <c r="F752" s="45" t="s">
        <v>556</v>
      </c>
      <c r="G752" s="242">
        <v>1</v>
      </c>
    </row>
    <row r="753" customHeight="1" spans="2:7">
      <c r="B753" s="241" t="s">
        <v>216</v>
      </c>
      <c r="C753" s="44" t="s">
        <v>422</v>
      </c>
      <c r="D753" s="45" t="s">
        <v>128</v>
      </c>
      <c r="E753" s="44" t="s">
        <v>1277</v>
      </c>
      <c r="F753" s="45" t="s">
        <v>556</v>
      </c>
      <c r="G753" s="242">
        <v>1</v>
      </c>
    </row>
    <row r="754" customHeight="1" spans="2:7">
      <c r="B754" s="241" t="s">
        <v>216</v>
      </c>
      <c r="C754" s="44" t="s">
        <v>421</v>
      </c>
      <c r="D754" s="45" t="s">
        <v>126</v>
      </c>
      <c r="E754" s="44" t="s">
        <v>1278</v>
      </c>
      <c r="F754" s="45" t="s">
        <v>556</v>
      </c>
      <c r="G754" s="242">
        <v>1</v>
      </c>
    </row>
    <row r="755" customHeight="1" spans="2:7">
      <c r="B755" s="241" t="s">
        <v>216</v>
      </c>
      <c r="C755" s="44" t="s">
        <v>421</v>
      </c>
      <c r="D755" s="45" t="s">
        <v>126</v>
      </c>
      <c r="E755" s="44" t="s">
        <v>1279</v>
      </c>
      <c r="F755" s="45" t="s">
        <v>556</v>
      </c>
      <c r="G755" s="242">
        <v>1</v>
      </c>
    </row>
    <row r="756" customHeight="1" spans="2:7">
      <c r="B756" s="241" t="s">
        <v>216</v>
      </c>
      <c r="C756" s="44" t="s">
        <v>420</v>
      </c>
      <c r="D756" s="45" t="s">
        <v>123</v>
      </c>
      <c r="E756" s="44" t="s">
        <v>1280</v>
      </c>
      <c r="F756" s="45" t="s">
        <v>556</v>
      </c>
      <c r="G756" s="242">
        <v>1</v>
      </c>
    </row>
    <row r="757" customHeight="1" spans="2:7">
      <c r="B757" s="241" t="s">
        <v>216</v>
      </c>
      <c r="C757" s="44" t="s">
        <v>420</v>
      </c>
      <c r="D757" s="45" t="s">
        <v>126</v>
      </c>
      <c r="E757" s="44" t="s">
        <v>1281</v>
      </c>
      <c r="F757" s="45" t="s">
        <v>556</v>
      </c>
      <c r="G757" s="242">
        <v>1</v>
      </c>
    </row>
    <row r="758" customHeight="1" spans="2:7">
      <c r="B758" s="241" t="s">
        <v>216</v>
      </c>
      <c r="C758" s="44" t="s">
        <v>420</v>
      </c>
      <c r="D758" s="45" t="s">
        <v>126</v>
      </c>
      <c r="E758" s="44" t="s">
        <v>1282</v>
      </c>
      <c r="F758" s="45" t="s">
        <v>556</v>
      </c>
      <c r="G758" s="242">
        <v>1</v>
      </c>
    </row>
    <row r="759" customHeight="1" spans="2:7">
      <c r="B759" s="241" t="s">
        <v>216</v>
      </c>
      <c r="C759" s="44" t="s">
        <v>420</v>
      </c>
      <c r="D759" s="45" t="s">
        <v>154</v>
      </c>
      <c r="E759" s="44" t="s">
        <v>1283</v>
      </c>
      <c r="F759" s="45" t="s">
        <v>556</v>
      </c>
      <c r="G759" s="242">
        <v>1</v>
      </c>
    </row>
    <row r="760" customHeight="1" spans="2:7">
      <c r="B760" s="241" t="s">
        <v>216</v>
      </c>
      <c r="C760" s="44" t="s">
        <v>419</v>
      </c>
      <c r="D760" s="45" t="s">
        <v>126</v>
      </c>
      <c r="E760" s="44" t="s">
        <v>1284</v>
      </c>
      <c r="F760" s="45" t="s">
        <v>556</v>
      </c>
      <c r="G760" s="242">
        <v>1</v>
      </c>
    </row>
    <row r="761" customHeight="1" spans="2:7">
      <c r="B761" s="243" t="s">
        <v>435</v>
      </c>
      <c r="C761" s="244"/>
      <c r="D761" s="244"/>
      <c r="E761" s="244"/>
      <c r="F761" s="244"/>
      <c r="G761" s="245">
        <v>34</v>
      </c>
    </row>
    <row r="762" customHeight="1" spans="2:7">
      <c r="B762" s="241" t="s">
        <v>217</v>
      </c>
      <c r="C762" s="44" t="s">
        <v>451</v>
      </c>
      <c r="D762" s="45" t="s">
        <v>126</v>
      </c>
      <c r="E762" s="44" t="s">
        <v>1285</v>
      </c>
      <c r="F762" s="45" t="s">
        <v>556</v>
      </c>
      <c r="G762" s="242">
        <v>1</v>
      </c>
    </row>
    <row r="763" customHeight="1" spans="2:7">
      <c r="B763" s="241" t="s">
        <v>217</v>
      </c>
      <c r="C763" s="44" t="s">
        <v>450</v>
      </c>
      <c r="D763" s="45" t="s">
        <v>126</v>
      </c>
      <c r="E763" s="44" t="s">
        <v>1286</v>
      </c>
      <c r="F763" s="45" t="s">
        <v>556</v>
      </c>
      <c r="G763" s="242">
        <v>1</v>
      </c>
    </row>
    <row r="764" customHeight="1" spans="2:7">
      <c r="B764" s="241" t="s">
        <v>217</v>
      </c>
      <c r="C764" s="44" t="s">
        <v>449</v>
      </c>
      <c r="D764" s="45" t="s">
        <v>154</v>
      </c>
      <c r="E764" s="44" t="s">
        <v>1287</v>
      </c>
      <c r="F764" s="45" t="s">
        <v>556</v>
      </c>
      <c r="G764" s="242">
        <v>1</v>
      </c>
    </row>
    <row r="765" customHeight="1" spans="2:7">
      <c r="B765" s="241" t="s">
        <v>217</v>
      </c>
      <c r="C765" s="44" t="s">
        <v>448</v>
      </c>
      <c r="D765" s="45" t="s">
        <v>154</v>
      </c>
      <c r="E765" s="44" t="s">
        <v>1288</v>
      </c>
      <c r="F765" s="45" t="s">
        <v>556</v>
      </c>
      <c r="G765" s="242">
        <v>1</v>
      </c>
    </row>
    <row r="766" customHeight="1" spans="2:7">
      <c r="B766" s="241" t="s">
        <v>217</v>
      </c>
      <c r="C766" s="44" t="s">
        <v>447</v>
      </c>
      <c r="D766" s="45" t="s">
        <v>154</v>
      </c>
      <c r="E766" s="44" t="s">
        <v>1289</v>
      </c>
      <c r="F766" s="45" t="s">
        <v>556</v>
      </c>
      <c r="G766" s="242">
        <v>1</v>
      </c>
    </row>
    <row r="767" customHeight="1" spans="2:7">
      <c r="B767" s="241" t="s">
        <v>217</v>
      </c>
      <c r="C767" s="44" t="s">
        <v>446</v>
      </c>
      <c r="D767" s="45" t="s">
        <v>154</v>
      </c>
      <c r="E767" s="44" t="s">
        <v>1290</v>
      </c>
      <c r="F767" s="45" t="s">
        <v>556</v>
      </c>
      <c r="G767" s="242">
        <v>1</v>
      </c>
    </row>
    <row r="768" customHeight="1" spans="2:7">
      <c r="B768" s="241" t="s">
        <v>217</v>
      </c>
      <c r="C768" s="44" t="s">
        <v>445</v>
      </c>
      <c r="D768" s="45" t="s">
        <v>154</v>
      </c>
      <c r="E768" s="44" t="s">
        <v>1291</v>
      </c>
      <c r="F768" s="45" t="s">
        <v>556</v>
      </c>
      <c r="G768" s="242">
        <v>1</v>
      </c>
    </row>
    <row r="769" customHeight="1" spans="2:7">
      <c r="B769" s="241" t="s">
        <v>217</v>
      </c>
      <c r="C769" s="44" t="s">
        <v>444</v>
      </c>
      <c r="D769" s="45" t="s">
        <v>126</v>
      </c>
      <c r="E769" s="44" t="s">
        <v>1292</v>
      </c>
      <c r="F769" s="45" t="s">
        <v>556</v>
      </c>
      <c r="G769" s="242">
        <v>1</v>
      </c>
    </row>
    <row r="770" customHeight="1" spans="2:7">
      <c r="B770" s="241" t="s">
        <v>217</v>
      </c>
      <c r="C770" s="44" t="s">
        <v>444</v>
      </c>
      <c r="D770" s="45" t="s">
        <v>126</v>
      </c>
      <c r="E770" s="44" t="s">
        <v>1293</v>
      </c>
      <c r="F770" s="45" t="s">
        <v>556</v>
      </c>
      <c r="G770" s="242">
        <v>1</v>
      </c>
    </row>
    <row r="771" customHeight="1" spans="2:7">
      <c r="B771" s="241" t="s">
        <v>217</v>
      </c>
      <c r="C771" s="44" t="s">
        <v>444</v>
      </c>
      <c r="D771" s="45" t="s">
        <v>154</v>
      </c>
      <c r="E771" s="44" t="s">
        <v>1294</v>
      </c>
      <c r="F771" s="45" t="s">
        <v>556</v>
      </c>
      <c r="G771" s="242">
        <v>1</v>
      </c>
    </row>
    <row r="772" customHeight="1" spans="2:7">
      <c r="B772" s="241" t="s">
        <v>217</v>
      </c>
      <c r="C772" s="44" t="s">
        <v>443</v>
      </c>
      <c r="D772" s="45" t="s">
        <v>123</v>
      </c>
      <c r="E772" s="44" t="s">
        <v>1295</v>
      </c>
      <c r="F772" s="45" t="s">
        <v>556</v>
      </c>
      <c r="G772" s="242">
        <v>1</v>
      </c>
    </row>
    <row r="773" customHeight="1" spans="2:7">
      <c r="B773" s="241" t="s">
        <v>217</v>
      </c>
      <c r="C773" s="44" t="s">
        <v>443</v>
      </c>
      <c r="D773" s="45" t="s">
        <v>126</v>
      </c>
      <c r="E773" s="44" t="s">
        <v>1296</v>
      </c>
      <c r="F773" s="45" t="s">
        <v>556</v>
      </c>
      <c r="G773" s="242">
        <v>1</v>
      </c>
    </row>
    <row r="774" customHeight="1" spans="2:7">
      <c r="B774" s="241" t="s">
        <v>217</v>
      </c>
      <c r="C774" s="44" t="s">
        <v>443</v>
      </c>
      <c r="D774" s="45" t="s">
        <v>126</v>
      </c>
      <c r="E774" s="44" t="s">
        <v>1297</v>
      </c>
      <c r="F774" s="45" t="s">
        <v>556</v>
      </c>
      <c r="G774" s="242">
        <v>1</v>
      </c>
    </row>
    <row r="775" customHeight="1" spans="2:7">
      <c r="B775" s="241" t="s">
        <v>217</v>
      </c>
      <c r="C775" s="44" t="s">
        <v>443</v>
      </c>
      <c r="D775" s="45" t="s">
        <v>126</v>
      </c>
      <c r="E775" s="44" t="s">
        <v>1298</v>
      </c>
      <c r="F775" s="45" t="s">
        <v>556</v>
      </c>
      <c r="G775" s="242">
        <v>1</v>
      </c>
    </row>
    <row r="776" customHeight="1" spans="2:7">
      <c r="B776" s="241" t="s">
        <v>217</v>
      </c>
      <c r="C776" s="44" t="s">
        <v>443</v>
      </c>
      <c r="D776" s="45" t="s">
        <v>154</v>
      </c>
      <c r="E776" s="44" t="s">
        <v>1299</v>
      </c>
      <c r="F776" s="45" t="s">
        <v>556</v>
      </c>
      <c r="G776" s="242">
        <v>1</v>
      </c>
    </row>
    <row r="777" customHeight="1" spans="2:7">
      <c r="B777" s="241" t="s">
        <v>217</v>
      </c>
      <c r="C777" s="44" t="s">
        <v>442</v>
      </c>
      <c r="D777" s="45" t="s">
        <v>126</v>
      </c>
      <c r="E777" s="44" t="s">
        <v>1300</v>
      </c>
      <c r="F777" s="45" t="s">
        <v>556</v>
      </c>
      <c r="G777" s="242">
        <v>1</v>
      </c>
    </row>
    <row r="778" customHeight="1" spans="2:7">
      <c r="B778" s="241" t="s">
        <v>217</v>
      </c>
      <c r="C778" s="44" t="s">
        <v>442</v>
      </c>
      <c r="D778" s="45" t="s">
        <v>126</v>
      </c>
      <c r="E778" s="44" t="s">
        <v>1301</v>
      </c>
      <c r="F778" s="45" t="s">
        <v>556</v>
      </c>
      <c r="G778" s="242">
        <v>1</v>
      </c>
    </row>
    <row r="779" customHeight="1" spans="2:7">
      <c r="B779" s="241" t="s">
        <v>217</v>
      </c>
      <c r="C779" s="44" t="s">
        <v>441</v>
      </c>
      <c r="D779" s="45" t="s">
        <v>128</v>
      </c>
      <c r="E779" s="44" t="s">
        <v>1302</v>
      </c>
      <c r="F779" s="45" t="s">
        <v>556</v>
      </c>
      <c r="G779" s="242">
        <v>1</v>
      </c>
    </row>
    <row r="780" customHeight="1" spans="2:7">
      <c r="B780" s="241" t="s">
        <v>217</v>
      </c>
      <c r="C780" s="44" t="s">
        <v>440</v>
      </c>
      <c r="D780" s="45" t="s">
        <v>126</v>
      </c>
      <c r="E780" s="44" t="s">
        <v>1303</v>
      </c>
      <c r="F780" s="45" t="s">
        <v>556</v>
      </c>
      <c r="G780" s="242">
        <v>1</v>
      </c>
    </row>
    <row r="781" customHeight="1" spans="2:7">
      <c r="B781" s="241" t="s">
        <v>217</v>
      </c>
      <c r="C781" s="44" t="s">
        <v>439</v>
      </c>
      <c r="D781" s="45" t="s">
        <v>126</v>
      </c>
      <c r="E781" s="44" t="s">
        <v>1304</v>
      </c>
      <c r="F781" s="45" t="s">
        <v>556</v>
      </c>
      <c r="G781" s="242">
        <v>1</v>
      </c>
    </row>
    <row r="782" customHeight="1" spans="2:7">
      <c r="B782" s="241" t="s">
        <v>217</v>
      </c>
      <c r="C782" s="44" t="s">
        <v>439</v>
      </c>
      <c r="D782" s="45" t="s">
        <v>154</v>
      </c>
      <c r="E782" s="44" t="s">
        <v>1305</v>
      </c>
      <c r="F782" s="45" t="s">
        <v>556</v>
      </c>
      <c r="G782" s="242">
        <v>1</v>
      </c>
    </row>
    <row r="783" customHeight="1" spans="2:7">
      <c r="B783" s="241" t="s">
        <v>217</v>
      </c>
      <c r="C783" s="44" t="s">
        <v>438</v>
      </c>
      <c r="D783" s="45" t="s">
        <v>154</v>
      </c>
      <c r="E783" s="44" t="s">
        <v>1306</v>
      </c>
      <c r="F783" s="45" t="s">
        <v>556</v>
      </c>
      <c r="G783" s="242">
        <v>1</v>
      </c>
    </row>
    <row r="784" customHeight="1" spans="2:7">
      <c r="B784" s="241" t="s">
        <v>217</v>
      </c>
      <c r="C784" s="44" t="s">
        <v>438</v>
      </c>
      <c r="D784" s="45" t="s">
        <v>154</v>
      </c>
      <c r="E784" s="44" t="s">
        <v>1307</v>
      </c>
      <c r="F784" s="45" t="s">
        <v>556</v>
      </c>
      <c r="G784" s="242">
        <v>1</v>
      </c>
    </row>
    <row r="785" customHeight="1" spans="2:7">
      <c r="B785" s="241" t="s">
        <v>217</v>
      </c>
      <c r="C785" s="44" t="s">
        <v>437</v>
      </c>
      <c r="D785" s="45" t="s">
        <v>126</v>
      </c>
      <c r="E785" s="44" t="s">
        <v>1308</v>
      </c>
      <c r="F785" s="45" t="s">
        <v>556</v>
      </c>
      <c r="G785" s="242">
        <v>1</v>
      </c>
    </row>
    <row r="786" customHeight="1" spans="2:7">
      <c r="B786" s="241" t="s">
        <v>217</v>
      </c>
      <c r="C786" s="44" t="s">
        <v>437</v>
      </c>
      <c r="D786" s="45" t="s">
        <v>126</v>
      </c>
      <c r="E786" s="44" t="s">
        <v>1309</v>
      </c>
      <c r="F786" s="45" t="s">
        <v>556</v>
      </c>
      <c r="G786" s="242">
        <v>1</v>
      </c>
    </row>
    <row r="787" customHeight="1" spans="2:7">
      <c r="B787" s="241" t="s">
        <v>217</v>
      </c>
      <c r="C787" s="44" t="s">
        <v>437</v>
      </c>
      <c r="D787" s="45" t="s">
        <v>154</v>
      </c>
      <c r="E787" s="44" t="s">
        <v>1310</v>
      </c>
      <c r="F787" s="45" t="s">
        <v>556</v>
      </c>
      <c r="G787" s="242">
        <v>1</v>
      </c>
    </row>
    <row r="788" customHeight="1" spans="2:7">
      <c r="B788" s="241" t="s">
        <v>217</v>
      </c>
      <c r="C788" s="44" t="s">
        <v>436</v>
      </c>
      <c r="D788" s="45" t="s">
        <v>154</v>
      </c>
      <c r="E788" s="44" t="s">
        <v>1311</v>
      </c>
      <c r="F788" s="45" t="s">
        <v>556</v>
      </c>
      <c r="G788" s="242">
        <v>1</v>
      </c>
    </row>
    <row r="789" customHeight="1" spans="2:7">
      <c r="B789" s="241" t="s">
        <v>217</v>
      </c>
      <c r="C789" s="44" t="s">
        <v>436</v>
      </c>
      <c r="D789" s="45" t="s">
        <v>154</v>
      </c>
      <c r="E789" s="44" t="s">
        <v>1312</v>
      </c>
      <c r="F789" s="45" t="s">
        <v>556</v>
      </c>
      <c r="G789" s="242">
        <v>1</v>
      </c>
    </row>
    <row r="790" customHeight="1" spans="2:7">
      <c r="B790" s="243" t="s">
        <v>452</v>
      </c>
      <c r="C790" s="244"/>
      <c r="D790" s="244"/>
      <c r="E790" s="244"/>
      <c r="F790" s="244"/>
      <c r="G790" s="245">
        <v>28</v>
      </c>
    </row>
    <row r="791" customHeight="1" spans="2:7">
      <c r="B791" s="241" t="s">
        <v>218</v>
      </c>
      <c r="C791" s="44" t="s">
        <v>465</v>
      </c>
      <c r="D791" s="45" t="s">
        <v>126</v>
      </c>
      <c r="E791" s="44" t="s">
        <v>1313</v>
      </c>
      <c r="F791" s="45" t="s">
        <v>556</v>
      </c>
      <c r="G791" s="242">
        <v>1</v>
      </c>
    </row>
    <row r="792" customHeight="1" spans="2:7">
      <c r="B792" s="241" t="s">
        <v>218</v>
      </c>
      <c r="C792" s="44" t="s">
        <v>465</v>
      </c>
      <c r="D792" s="45" t="s">
        <v>126</v>
      </c>
      <c r="E792" s="44" t="s">
        <v>1314</v>
      </c>
      <c r="F792" s="45" t="s">
        <v>556</v>
      </c>
      <c r="G792" s="242">
        <v>1</v>
      </c>
    </row>
    <row r="793" customHeight="1" spans="2:7">
      <c r="B793" s="241" t="s">
        <v>218</v>
      </c>
      <c r="C793" s="44" t="s">
        <v>464</v>
      </c>
      <c r="D793" s="45" t="s">
        <v>151</v>
      </c>
      <c r="E793" s="44" t="s">
        <v>1315</v>
      </c>
      <c r="F793" s="45" t="s">
        <v>556</v>
      </c>
      <c r="G793" s="242">
        <v>1</v>
      </c>
    </row>
    <row r="794" customHeight="1" spans="2:7">
      <c r="B794" s="241" t="s">
        <v>218</v>
      </c>
      <c r="C794" s="44" t="s">
        <v>463</v>
      </c>
      <c r="D794" s="45" t="s">
        <v>175</v>
      </c>
      <c r="E794" s="44" t="s">
        <v>1316</v>
      </c>
      <c r="F794" s="45" t="s">
        <v>556</v>
      </c>
      <c r="G794" s="242">
        <v>1</v>
      </c>
    </row>
    <row r="795" customHeight="1" spans="2:7">
      <c r="B795" s="241" t="s">
        <v>218</v>
      </c>
      <c r="C795" s="44" t="s">
        <v>462</v>
      </c>
      <c r="D795" s="45" t="s">
        <v>126</v>
      </c>
      <c r="E795" s="44" t="s">
        <v>1317</v>
      </c>
      <c r="F795" s="45" t="s">
        <v>556</v>
      </c>
      <c r="G795" s="242">
        <v>1</v>
      </c>
    </row>
    <row r="796" customHeight="1" spans="2:7">
      <c r="B796" s="241" t="s">
        <v>218</v>
      </c>
      <c r="C796" s="44" t="s">
        <v>461</v>
      </c>
      <c r="D796" s="45" t="s">
        <v>124</v>
      </c>
      <c r="E796" s="44" t="s">
        <v>1318</v>
      </c>
      <c r="F796" s="45" t="s">
        <v>556</v>
      </c>
      <c r="G796" s="242">
        <v>1</v>
      </c>
    </row>
    <row r="797" customHeight="1" spans="2:7">
      <c r="B797" s="241" t="s">
        <v>218</v>
      </c>
      <c r="C797" s="44" t="s">
        <v>460</v>
      </c>
      <c r="D797" s="45" t="s">
        <v>126</v>
      </c>
      <c r="E797" s="44" t="s">
        <v>1319</v>
      </c>
      <c r="F797" s="45" t="s">
        <v>556</v>
      </c>
      <c r="G797" s="242">
        <v>1</v>
      </c>
    </row>
    <row r="798" customHeight="1" spans="2:7">
      <c r="B798" s="241" t="s">
        <v>218</v>
      </c>
      <c r="C798" s="44" t="s">
        <v>459</v>
      </c>
      <c r="D798" s="45" t="s">
        <v>126</v>
      </c>
      <c r="E798" s="44" t="s">
        <v>1320</v>
      </c>
      <c r="F798" s="45" t="s">
        <v>556</v>
      </c>
      <c r="G798" s="242">
        <v>1</v>
      </c>
    </row>
    <row r="799" customHeight="1" spans="2:7">
      <c r="B799" s="241" t="s">
        <v>218</v>
      </c>
      <c r="C799" s="44" t="s">
        <v>458</v>
      </c>
      <c r="D799" s="45" t="s">
        <v>126</v>
      </c>
      <c r="E799" s="44" t="s">
        <v>1321</v>
      </c>
      <c r="F799" s="45" t="s">
        <v>556</v>
      </c>
      <c r="G799" s="242">
        <v>1</v>
      </c>
    </row>
    <row r="800" customHeight="1" spans="2:7">
      <c r="B800" s="241" t="s">
        <v>218</v>
      </c>
      <c r="C800" s="44" t="s">
        <v>458</v>
      </c>
      <c r="D800" s="45" t="s">
        <v>147</v>
      </c>
      <c r="E800" s="44" t="s">
        <v>1322</v>
      </c>
      <c r="F800" s="45" t="s">
        <v>556</v>
      </c>
      <c r="G800" s="242">
        <v>1</v>
      </c>
    </row>
    <row r="801" customHeight="1" spans="2:7">
      <c r="B801" s="241" t="s">
        <v>218</v>
      </c>
      <c r="C801" s="44" t="s">
        <v>458</v>
      </c>
      <c r="D801" s="45" t="s">
        <v>154</v>
      </c>
      <c r="E801" s="44" t="s">
        <v>1323</v>
      </c>
      <c r="F801" s="45" t="s">
        <v>556</v>
      </c>
      <c r="G801" s="242">
        <v>1</v>
      </c>
    </row>
    <row r="802" customHeight="1" spans="2:7">
      <c r="B802" s="241" t="s">
        <v>218</v>
      </c>
      <c r="C802" s="44" t="s">
        <v>458</v>
      </c>
      <c r="D802" s="45" t="s">
        <v>154</v>
      </c>
      <c r="E802" s="44" t="s">
        <v>1324</v>
      </c>
      <c r="F802" s="45" t="s">
        <v>556</v>
      </c>
      <c r="G802" s="242">
        <v>1</v>
      </c>
    </row>
    <row r="803" customHeight="1" spans="2:7">
      <c r="B803" s="241" t="s">
        <v>218</v>
      </c>
      <c r="C803" s="44" t="s">
        <v>457</v>
      </c>
      <c r="D803" s="45" t="s">
        <v>126</v>
      </c>
      <c r="E803" s="44" t="s">
        <v>1325</v>
      </c>
      <c r="F803" s="45" t="s">
        <v>556</v>
      </c>
      <c r="G803" s="242">
        <v>1</v>
      </c>
    </row>
    <row r="804" customHeight="1" spans="2:7">
      <c r="B804" s="241" t="s">
        <v>218</v>
      </c>
      <c r="C804" s="44" t="s">
        <v>456</v>
      </c>
      <c r="D804" s="45" t="s">
        <v>126</v>
      </c>
      <c r="E804" s="44" t="s">
        <v>1326</v>
      </c>
      <c r="F804" s="45" t="s">
        <v>556</v>
      </c>
      <c r="G804" s="242">
        <v>1</v>
      </c>
    </row>
    <row r="805" customHeight="1" spans="2:7">
      <c r="B805" s="241" t="s">
        <v>218</v>
      </c>
      <c r="C805" s="44" t="s">
        <v>455</v>
      </c>
      <c r="D805" s="45" t="s">
        <v>126</v>
      </c>
      <c r="E805" s="44" t="s">
        <v>1327</v>
      </c>
      <c r="F805" s="45" t="s">
        <v>556</v>
      </c>
      <c r="G805" s="242">
        <v>1</v>
      </c>
    </row>
    <row r="806" customHeight="1" spans="2:7">
      <c r="B806" s="241" t="s">
        <v>218</v>
      </c>
      <c r="C806" s="44" t="s">
        <v>454</v>
      </c>
      <c r="D806" s="45" t="s">
        <v>126</v>
      </c>
      <c r="E806" s="44" t="s">
        <v>1328</v>
      </c>
      <c r="F806" s="45" t="s">
        <v>556</v>
      </c>
      <c r="G806" s="242">
        <v>1</v>
      </c>
    </row>
    <row r="807" customHeight="1" spans="2:7">
      <c r="B807" s="241" t="s">
        <v>218</v>
      </c>
      <c r="C807" s="44" t="s">
        <v>453</v>
      </c>
      <c r="D807" s="45" t="s">
        <v>126</v>
      </c>
      <c r="E807" s="44" t="s">
        <v>1329</v>
      </c>
      <c r="F807" s="45" t="s">
        <v>556</v>
      </c>
      <c r="G807" s="242">
        <v>1</v>
      </c>
    </row>
    <row r="808" customHeight="1" spans="2:7">
      <c r="B808" s="243" t="s">
        <v>466</v>
      </c>
      <c r="C808" s="244"/>
      <c r="D808" s="244"/>
      <c r="E808" s="244"/>
      <c r="F808" s="244"/>
      <c r="G808" s="245">
        <v>17</v>
      </c>
    </row>
    <row r="809" customHeight="1" spans="2:7">
      <c r="B809" s="241" t="s">
        <v>219</v>
      </c>
      <c r="C809" s="44" t="s">
        <v>540</v>
      </c>
      <c r="D809" s="45" t="s">
        <v>156</v>
      </c>
      <c r="E809" s="44" t="s">
        <v>1330</v>
      </c>
      <c r="F809" s="45" t="s">
        <v>556</v>
      </c>
      <c r="G809" s="242">
        <v>1</v>
      </c>
    </row>
    <row r="810" customHeight="1" spans="2:7">
      <c r="B810" s="241" t="s">
        <v>219</v>
      </c>
      <c r="C810" s="44" t="s">
        <v>539</v>
      </c>
      <c r="D810" s="45" t="s">
        <v>130</v>
      </c>
      <c r="E810" s="44" t="s">
        <v>1331</v>
      </c>
      <c r="F810" s="45" t="s">
        <v>556</v>
      </c>
      <c r="G810" s="242">
        <v>1</v>
      </c>
    </row>
    <row r="811" customHeight="1" spans="2:7">
      <c r="B811" s="241" t="s">
        <v>219</v>
      </c>
      <c r="C811" s="44" t="s">
        <v>539</v>
      </c>
      <c r="D811" s="45" t="s">
        <v>135</v>
      </c>
      <c r="E811" s="44" t="s">
        <v>1332</v>
      </c>
      <c r="F811" s="45" t="s">
        <v>556</v>
      </c>
      <c r="G811" s="242">
        <v>1</v>
      </c>
    </row>
    <row r="812" customHeight="1" spans="2:7">
      <c r="B812" s="241" t="s">
        <v>219</v>
      </c>
      <c r="C812" s="44" t="s">
        <v>539</v>
      </c>
      <c r="D812" s="45" t="s">
        <v>135</v>
      </c>
      <c r="E812" s="44" t="s">
        <v>1333</v>
      </c>
      <c r="F812" s="45" t="s">
        <v>556</v>
      </c>
      <c r="G812" s="242">
        <v>1</v>
      </c>
    </row>
    <row r="813" customHeight="1" spans="2:7">
      <c r="B813" s="241" t="s">
        <v>219</v>
      </c>
      <c r="C813" s="44" t="s">
        <v>539</v>
      </c>
      <c r="D813" s="45" t="s">
        <v>135</v>
      </c>
      <c r="E813" s="44" t="s">
        <v>1334</v>
      </c>
      <c r="F813" s="45" t="s">
        <v>556</v>
      </c>
      <c r="G813" s="242">
        <v>1</v>
      </c>
    </row>
    <row r="814" customHeight="1" spans="2:7">
      <c r="B814" s="241" t="s">
        <v>219</v>
      </c>
      <c r="C814" s="44" t="s">
        <v>539</v>
      </c>
      <c r="D814" s="45" t="s">
        <v>156</v>
      </c>
      <c r="E814" s="44" t="s">
        <v>1335</v>
      </c>
      <c r="F814" s="45" t="s">
        <v>556</v>
      </c>
      <c r="G814" s="242">
        <v>1</v>
      </c>
    </row>
    <row r="815" customHeight="1" spans="2:7">
      <c r="B815" s="241" t="s">
        <v>219</v>
      </c>
      <c r="C815" s="44" t="s">
        <v>539</v>
      </c>
      <c r="D815" s="45" t="s">
        <v>156</v>
      </c>
      <c r="E815" s="44" t="s">
        <v>1336</v>
      </c>
      <c r="F815" s="45" t="s">
        <v>556</v>
      </c>
      <c r="G815" s="242">
        <v>1</v>
      </c>
    </row>
    <row r="816" customHeight="1" spans="2:7">
      <c r="B816" s="241" t="s">
        <v>219</v>
      </c>
      <c r="C816" s="44" t="s">
        <v>539</v>
      </c>
      <c r="D816" s="45" t="s">
        <v>156</v>
      </c>
      <c r="E816" s="44" t="s">
        <v>1337</v>
      </c>
      <c r="F816" s="45" t="s">
        <v>556</v>
      </c>
      <c r="G816" s="242">
        <v>1</v>
      </c>
    </row>
    <row r="817" customHeight="1" spans="2:7">
      <c r="B817" s="241" t="s">
        <v>219</v>
      </c>
      <c r="C817" s="44" t="s">
        <v>538</v>
      </c>
      <c r="D817" s="45" t="s">
        <v>126</v>
      </c>
      <c r="E817" s="44" t="s">
        <v>1338</v>
      </c>
      <c r="F817" s="45" t="s">
        <v>556</v>
      </c>
      <c r="G817" s="242">
        <v>1</v>
      </c>
    </row>
    <row r="818" customHeight="1" spans="2:7">
      <c r="B818" s="241" t="s">
        <v>219</v>
      </c>
      <c r="C818" s="44" t="s">
        <v>537</v>
      </c>
      <c r="D818" s="45" t="s">
        <v>126</v>
      </c>
      <c r="E818" s="44" t="s">
        <v>1339</v>
      </c>
      <c r="F818" s="45" t="s">
        <v>556</v>
      </c>
      <c r="G818" s="242">
        <v>1</v>
      </c>
    </row>
    <row r="819" customHeight="1" spans="2:7">
      <c r="B819" s="241" t="s">
        <v>219</v>
      </c>
      <c r="C819" s="44" t="s">
        <v>536</v>
      </c>
      <c r="D819" s="45" t="s">
        <v>132</v>
      </c>
      <c r="E819" s="44" t="s">
        <v>1340</v>
      </c>
      <c r="F819" s="45" t="s">
        <v>556</v>
      </c>
      <c r="G819" s="242">
        <v>1</v>
      </c>
    </row>
    <row r="820" customHeight="1" spans="2:7">
      <c r="B820" s="241" t="s">
        <v>219</v>
      </c>
      <c r="C820" s="44" t="s">
        <v>535</v>
      </c>
      <c r="D820" s="45" t="s">
        <v>123</v>
      </c>
      <c r="E820" s="44" t="s">
        <v>1341</v>
      </c>
      <c r="F820" s="45" t="s">
        <v>556</v>
      </c>
      <c r="G820" s="242">
        <v>1</v>
      </c>
    </row>
    <row r="821" customHeight="1" spans="2:7">
      <c r="B821" s="241" t="s">
        <v>219</v>
      </c>
      <c r="C821" s="44" t="s">
        <v>534</v>
      </c>
      <c r="D821" s="45" t="s">
        <v>123</v>
      </c>
      <c r="E821" s="44" t="s">
        <v>1342</v>
      </c>
      <c r="F821" s="45" t="s">
        <v>556</v>
      </c>
      <c r="G821" s="242">
        <v>1</v>
      </c>
    </row>
    <row r="822" customHeight="1" spans="2:7">
      <c r="B822" s="241" t="s">
        <v>219</v>
      </c>
      <c r="C822" s="44" t="s">
        <v>533</v>
      </c>
      <c r="D822" s="45" t="s">
        <v>126</v>
      </c>
      <c r="E822" s="44" t="s">
        <v>1343</v>
      </c>
      <c r="F822" s="45" t="s">
        <v>556</v>
      </c>
      <c r="G822" s="242">
        <v>1</v>
      </c>
    </row>
    <row r="823" customHeight="1" spans="2:7">
      <c r="B823" s="241" t="s">
        <v>219</v>
      </c>
      <c r="C823" s="44" t="s">
        <v>533</v>
      </c>
      <c r="D823" s="45" t="s">
        <v>132</v>
      </c>
      <c r="E823" s="44" t="s">
        <v>1344</v>
      </c>
      <c r="F823" s="45" t="s">
        <v>556</v>
      </c>
      <c r="G823" s="242">
        <v>1</v>
      </c>
    </row>
    <row r="824" customHeight="1" spans="2:7">
      <c r="B824" s="241" t="s">
        <v>219</v>
      </c>
      <c r="C824" s="44" t="s">
        <v>532</v>
      </c>
      <c r="D824" s="45" t="s">
        <v>137</v>
      </c>
      <c r="E824" s="44" t="s">
        <v>1345</v>
      </c>
      <c r="F824" s="45" t="s">
        <v>556</v>
      </c>
      <c r="G824" s="242">
        <v>1</v>
      </c>
    </row>
    <row r="825" customHeight="1" spans="2:7">
      <c r="B825" s="241" t="s">
        <v>219</v>
      </c>
      <c r="C825" s="44" t="s">
        <v>531</v>
      </c>
      <c r="D825" s="45" t="s">
        <v>125</v>
      </c>
      <c r="E825" s="44" t="s">
        <v>1346</v>
      </c>
      <c r="F825" s="45" t="s">
        <v>556</v>
      </c>
      <c r="G825" s="242">
        <v>1</v>
      </c>
    </row>
    <row r="826" customHeight="1" spans="2:7">
      <c r="B826" s="241" t="s">
        <v>219</v>
      </c>
      <c r="C826" s="44" t="s">
        <v>531</v>
      </c>
      <c r="D826" s="45" t="s">
        <v>125</v>
      </c>
      <c r="E826" s="44" t="s">
        <v>1347</v>
      </c>
      <c r="F826" s="45" t="s">
        <v>556</v>
      </c>
      <c r="G826" s="242">
        <v>1</v>
      </c>
    </row>
    <row r="827" customHeight="1" spans="2:7">
      <c r="B827" s="241" t="s">
        <v>219</v>
      </c>
      <c r="C827" s="44" t="s">
        <v>531</v>
      </c>
      <c r="D827" s="45" t="s">
        <v>125</v>
      </c>
      <c r="E827" s="44" t="s">
        <v>1348</v>
      </c>
      <c r="F827" s="45" t="s">
        <v>556</v>
      </c>
      <c r="G827" s="242">
        <v>1</v>
      </c>
    </row>
    <row r="828" customHeight="1" spans="2:7">
      <c r="B828" s="241" t="s">
        <v>219</v>
      </c>
      <c r="C828" s="44" t="s">
        <v>531</v>
      </c>
      <c r="D828" s="45" t="s">
        <v>137</v>
      </c>
      <c r="E828" s="44" t="s">
        <v>1349</v>
      </c>
      <c r="F828" s="45" t="s">
        <v>556</v>
      </c>
      <c r="G828" s="242">
        <v>1</v>
      </c>
    </row>
    <row r="829" customHeight="1" spans="2:7">
      <c r="B829" s="241" t="s">
        <v>219</v>
      </c>
      <c r="C829" s="44" t="s">
        <v>531</v>
      </c>
      <c r="D829" s="45" t="s">
        <v>137</v>
      </c>
      <c r="E829" s="44" t="s">
        <v>1350</v>
      </c>
      <c r="F829" s="45" t="s">
        <v>556</v>
      </c>
      <c r="G829" s="242">
        <v>1</v>
      </c>
    </row>
    <row r="830" customHeight="1" spans="2:7">
      <c r="B830" s="241" t="s">
        <v>219</v>
      </c>
      <c r="C830" s="44" t="s">
        <v>531</v>
      </c>
      <c r="D830" s="45" t="s">
        <v>137</v>
      </c>
      <c r="E830" s="44" t="s">
        <v>1351</v>
      </c>
      <c r="F830" s="45" t="s">
        <v>556</v>
      </c>
      <c r="G830" s="242">
        <v>1</v>
      </c>
    </row>
    <row r="831" customHeight="1" spans="2:7">
      <c r="B831" s="241" t="s">
        <v>219</v>
      </c>
      <c r="C831" s="44" t="s">
        <v>531</v>
      </c>
      <c r="D831" s="45" t="s">
        <v>137</v>
      </c>
      <c r="E831" s="44" t="s">
        <v>1352</v>
      </c>
      <c r="F831" s="45" t="s">
        <v>556</v>
      </c>
      <c r="G831" s="242">
        <v>1</v>
      </c>
    </row>
    <row r="832" customHeight="1" spans="2:7">
      <c r="B832" s="241" t="s">
        <v>219</v>
      </c>
      <c r="C832" s="44" t="s">
        <v>530</v>
      </c>
      <c r="D832" s="45" t="s">
        <v>123</v>
      </c>
      <c r="E832" s="44" t="s">
        <v>1353</v>
      </c>
      <c r="F832" s="45" t="s">
        <v>556</v>
      </c>
      <c r="G832" s="242">
        <v>1</v>
      </c>
    </row>
    <row r="833" customHeight="1" spans="2:7">
      <c r="B833" s="241" t="s">
        <v>219</v>
      </c>
      <c r="C833" s="44" t="s">
        <v>530</v>
      </c>
      <c r="D833" s="45" t="s">
        <v>129</v>
      </c>
      <c r="E833" s="44" t="s">
        <v>1354</v>
      </c>
      <c r="F833" s="45" t="s">
        <v>556</v>
      </c>
      <c r="G833" s="242">
        <v>1</v>
      </c>
    </row>
    <row r="834" customHeight="1" spans="2:7">
      <c r="B834" s="241" t="s">
        <v>219</v>
      </c>
      <c r="C834" s="44" t="s">
        <v>529</v>
      </c>
      <c r="D834" s="45" t="s">
        <v>137</v>
      </c>
      <c r="E834" s="44" t="s">
        <v>1355</v>
      </c>
      <c r="F834" s="45" t="s">
        <v>556</v>
      </c>
      <c r="G834" s="242">
        <v>1</v>
      </c>
    </row>
    <row r="835" customHeight="1" spans="2:7">
      <c r="B835" s="241" t="s">
        <v>219</v>
      </c>
      <c r="C835" s="44" t="s">
        <v>529</v>
      </c>
      <c r="D835" s="45" t="s">
        <v>137</v>
      </c>
      <c r="E835" s="44" t="s">
        <v>1356</v>
      </c>
      <c r="F835" s="45" t="s">
        <v>556</v>
      </c>
      <c r="G835" s="242">
        <v>1</v>
      </c>
    </row>
    <row r="836" customHeight="1" spans="2:7">
      <c r="B836" s="241" t="s">
        <v>219</v>
      </c>
      <c r="C836" s="44" t="s">
        <v>529</v>
      </c>
      <c r="D836" s="45" t="s">
        <v>137</v>
      </c>
      <c r="E836" s="44" t="s">
        <v>1357</v>
      </c>
      <c r="F836" s="45" t="s">
        <v>556</v>
      </c>
      <c r="G836" s="242">
        <v>1</v>
      </c>
    </row>
    <row r="837" customHeight="1" spans="2:7">
      <c r="B837" s="241" t="s">
        <v>219</v>
      </c>
      <c r="C837" s="44" t="s">
        <v>529</v>
      </c>
      <c r="D837" s="45" t="s">
        <v>137</v>
      </c>
      <c r="E837" s="44" t="s">
        <v>1358</v>
      </c>
      <c r="F837" s="45" t="s">
        <v>556</v>
      </c>
      <c r="G837" s="242">
        <v>1</v>
      </c>
    </row>
    <row r="838" customHeight="1" spans="2:7">
      <c r="B838" s="241" t="s">
        <v>219</v>
      </c>
      <c r="C838" s="44" t="s">
        <v>528</v>
      </c>
      <c r="D838" s="45" t="s">
        <v>126</v>
      </c>
      <c r="E838" s="44" t="s">
        <v>1359</v>
      </c>
      <c r="F838" s="45" t="s">
        <v>556</v>
      </c>
      <c r="G838" s="242">
        <v>1</v>
      </c>
    </row>
    <row r="839" customHeight="1" spans="2:7">
      <c r="B839" s="241" t="s">
        <v>219</v>
      </c>
      <c r="C839" s="44" t="s">
        <v>527</v>
      </c>
      <c r="D839" s="45" t="s">
        <v>137</v>
      </c>
      <c r="E839" s="44" t="s">
        <v>1360</v>
      </c>
      <c r="F839" s="45" t="s">
        <v>556</v>
      </c>
      <c r="G839" s="242">
        <v>1</v>
      </c>
    </row>
    <row r="840" customHeight="1" spans="2:7">
      <c r="B840" s="241" t="s">
        <v>219</v>
      </c>
      <c r="C840" s="44" t="s">
        <v>526</v>
      </c>
      <c r="D840" s="45" t="s">
        <v>137</v>
      </c>
      <c r="E840" s="44" t="s">
        <v>1361</v>
      </c>
      <c r="F840" s="45" t="s">
        <v>556</v>
      </c>
      <c r="G840" s="242">
        <v>1</v>
      </c>
    </row>
    <row r="841" customHeight="1" spans="2:7">
      <c r="B841" s="241" t="s">
        <v>219</v>
      </c>
      <c r="C841" s="44" t="s">
        <v>526</v>
      </c>
      <c r="D841" s="45" t="s">
        <v>183</v>
      </c>
      <c r="E841" s="44" t="s">
        <v>1362</v>
      </c>
      <c r="F841" s="45" t="s">
        <v>556</v>
      </c>
      <c r="G841" s="242">
        <v>1</v>
      </c>
    </row>
    <row r="842" customHeight="1" spans="2:7">
      <c r="B842" s="241" t="s">
        <v>219</v>
      </c>
      <c r="C842" s="44" t="s">
        <v>525</v>
      </c>
      <c r="D842" s="45" t="s">
        <v>123</v>
      </c>
      <c r="E842" s="44" t="s">
        <v>1363</v>
      </c>
      <c r="F842" s="45" t="s">
        <v>556</v>
      </c>
      <c r="G842" s="242">
        <v>1</v>
      </c>
    </row>
    <row r="843" customHeight="1" spans="2:7">
      <c r="B843" s="241" t="s">
        <v>219</v>
      </c>
      <c r="C843" s="44" t="s">
        <v>525</v>
      </c>
      <c r="D843" s="45" t="s">
        <v>182</v>
      </c>
      <c r="E843" s="44" t="s">
        <v>1364</v>
      </c>
      <c r="F843" s="45" t="s">
        <v>556</v>
      </c>
      <c r="G843" s="242">
        <v>1</v>
      </c>
    </row>
    <row r="844" customHeight="1" spans="2:7">
      <c r="B844" s="241" t="s">
        <v>219</v>
      </c>
      <c r="C844" s="44" t="s">
        <v>524</v>
      </c>
      <c r="D844" s="45" t="s">
        <v>126</v>
      </c>
      <c r="E844" s="44" t="s">
        <v>1365</v>
      </c>
      <c r="F844" s="45" t="s">
        <v>556</v>
      </c>
      <c r="G844" s="242">
        <v>1</v>
      </c>
    </row>
    <row r="845" customHeight="1" spans="2:7">
      <c r="B845" s="241" t="s">
        <v>219</v>
      </c>
      <c r="C845" s="44" t="s">
        <v>524</v>
      </c>
      <c r="D845" s="45" t="s">
        <v>137</v>
      </c>
      <c r="E845" s="44" t="s">
        <v>1366</v>
      </c>
      <c r="F845" s="45" t="s">
        <v>556</v>
      </c>
      <c r="G845" s="242">
        <v>1</v>
      </c>
    </row>
    <row r="846" customHeight="1" spans="2:7">
      <c r="B846" s="241" t="s">
        <v>219</v>
      </c>
      <c r="C846" s="44" t="s">
        <v>524</v>
      </c>
      <c r="D846" s="45" t="s">
        <v>181</v>
      </c>
      <c r="E846" s="44" t="s">
        <v>1367</v>
      </c>
      <c r="F846" s="45" t="s">
        <v>556</v>
      </c>
      <c r="G846" s="242">
        <v>1</v>
      </c>
    </row>
    <row r="847" customHeight="1" spans="2:7">
      <c r="B847" s="241" t="s">
        <v>219</v>
      </c>
      <c r="C847" s="44" t="s">
        <v>523</v>
      </c>
      <c r="D847" s="45" t="s">
        <v>137</v>
      </c>
      <c r="E847" s="44" t="s">
        <v>1368</v>
      </c>
      <c r="F847" s="45" t="s">
        <v>556</v>
      </c>
      <c r="G847" s="242">
        <v>1</v>
      </c>
    </row>
    <row r="848" customHeight="1" spans="2:7">
      <c r="B848" s="241" t="s">
        <v>219</v>
      </c>
      <c r="C848" s="44" t="s">
        <v>522</v>
      </c>
      <c r="D848" s="45" t="s">
        <v>126</v>
      </c>
      <c r="E848" s="44" t="s">
        <v>1369</v>
      </c>
      <c r="F848" s="45" t="s">
        <v>737</v>
      </c>
      <c r="G848" s="242">
        <v>1</v>
      </c>
    </row>
    <row r="849" customHeight="1" spans="2:7">
      <c r="B849" s="241" t="s">
        <v>219</v>
      </c>
      <c r="C849" s="44" t="s">
        <v>522</v>
      </c>
      <c r="D849" s="45" t="s">
        <v>126</v>
      </c>
      <c r="E849" s="44" t="s">
        <v>1370</v>
      </c>
      <c r="F849" s="45" t="s">
        <v>556</v>
      </c>
      <c r="G849" s="242">
        <v>1</v>
      </c>
    </row>
    <row r="850" customHeight="1" spans="2:7">
      <c r="B850" s="241" t="s">
        <v>219</v>
      </c>
      <c r="C850" s="44" t="s">
        <v>522</v>
      </c>
      <c r="D850" s="45" t="s">
        <v>134</v>
      </c>
      <c r="E850" s="44" t="s">
        <v>1371</v>
      </c>
      <c r="F850" s="45" t="s">
        <v>556</v>
      </c>
      <c r="G850" s="242">
        <v>1</v>
      </c>
    </row>
    <row r="851" customHeight="1" spans="2:7">
      <c r="B851" s="241" t="s">
        <v>219</v>
      </c>
      <c r="C851" s="44" t="s">
        <v>522</v>
      </c>
      <c r="D851" s="45" t="s">
        <v>134</v>
      </c>
      <c r="E851" s="44" t="s">
        <v>1372</v>
      </c>
      <c r="F851" s="45" t="s">
        <v>556</v>
      </c>
      <c r="G851" s="242">
        <v>1</v>
      </c>
    </row>
    <row r="852" customHeight="1" spans="2:7">
      <c r="B852" s="241" t="s">
        <v>219</v>
      </c>
      <c r="C852" s="44" t="s">
        <v>522</v>
      </c>
      <c r="D852" s="45" t="s">
        <v>155</v>
      </c>
      <c r="E852" s="44" t="s">
        <v>1373</v>
      </c>
      <c r="F852" s="45" t="s">
        <v>556</v>
      </c>
      <c r="G852" s="242">
        <v>1</v>
      </c>
    </row>
    <row r="853" customHeight="1" spans="2:7">
      <c r="B853" s="241" t="s">
        <v>219</v>
      </c>
      <c r="C853" s="44" t="s">
        <v>522</v>
      </c>
      <c r="D853" s="45" t="s">
        <v>155</v>
      </c>
      <c r="E853" s="44" t="s">
        <v>1374</v>
      </c>
      <c r="F853" s="45" t="s">
        <v>556</v>
      </c>
      <c r="G853" s="242">
        <v>1</v>
      </c>
    </row>
    <row r="854" customHeight="1" spans="2:7">
      <c r="B854" s="241" t="s">
        <v>219</v>
      </c>
      <c r="C854" s="44" t="s">
        <v>521</v>
      </c>
      <c r="D854" s="45" t="s">
        <v>137</v>
      </c>
      <c r="E854" s="44" t="s">
        <v>1375</v>
      </c>
      <c r="F854" s="45" t="s">
        <v>556</v>
      </c>
      <c r="G854" s="242">
        <v>1</v>
      </c>
    </row>
    <row r="855" customHeight="1" spans="2:7">
      <c r="B855" s="241" t="s">
        <v>219</v>
      </c>
      <c r="C855" s="44" t="s">
        <v>521</v>
      </c>
      <c r="D855" s="45" t="s">
        <v>151</v>
      </c>
      <c r="E855" s="44" t="s">
        <v>1376</v>
      </c>
      <c r="F855" s="45" t="s">
        <v>556</v>
      </c>
      <c r="G855" s="242">
        <v>1</v>
      </c>
    </row>
    <row r="856" customHeight="1" spans="2:7">
      <c r="B856" s="241" t="s">
        <v>219</v>
      </c>
      <c r="C856" s="44" t="s">
        <v>520</v>
      </c>
      <c r="D856" s="45" t="s">
        <v>126</v>
      </c>
      <c r="E856" s="44" t="s">
        <v>1377</v>
      </c>
      <c r="F856" s="45" t="s">
        <v>556</v>
      </c>
      <c r="G856" s="242">
        <v>1</v>
      </c>
    </row>
    <row r="857" customHeight="1" spans="2:7">
      <c r="B857" s="241" t="s">
        <v>219</v>
      </c>
      <c r="C857" s="44" t="s">
        <v>520</v>
      </c>
      <c r="D857" s="45" t="s">
        <v>126</v>
      </c>
      <c r="E857" s="44" t="s">
        <v>1378</v>
      </c>
      <c r="F857" s="45" t="s">
        <v>556</v>
      </c>
      <c r="G857" s="242">
        <v>1</v>
      </c>
    </row>
    <row r="858" customHeight="1" spans="2:7">
      <c r="B858" s="241" t="s">
        <v>219</v>
      </c>
      <c r="C858" s="44" t="s">
        <v>520</v>
      </c>
      <c r="D858" s="45" t="s">
        <v>168</v>
      </c>
      <c r="E858" s="44" t="s">
        <v>1379</v>
      </c>
      <c r="F858" s="45" t="s">
        <v>737</v>
      </c>
      <c r="G858" s="242">
        <v>1</v>
      </c>
    </row>
    <row r="859" customHeight="1" spans="2:7">
      <c r="B859" s="241" t="s">
        <v>219</v>
      </c>
      <c r="C859" s="44" t="s">
        <v>519</v>
      </c>
      <c r="D859" s="45" t="s">
        <v>126</v>
      </c>
      <c r="E859" s="44" t="s">
        <v>1380</v>
      </c>
      <c r="F859" s="45" t="s">
        <v>556</v>
      </c>
      <c r="G859" s="242">
        <v>1</v>
      </c>
    </row>
    <row r="860" customHeight="1" spans="2:7">
      <c r="B860" s="241" t="s">
        <v>219</v>
      </c>
      <c r="C860" s="44" t="s">
        <v>518</v>
      </c>
      <c r="D860" s="45" t="s">
        <v>126</v>
      </c>
      <c r="E860" s="44" t="s">
        <v>1381</v>
      </c>
      <c r="F860" s="45" t="s">
        <v>556</v>
      </c>
      <c r="G860" s="242">
        <v>1</v>
      </c>
    </row>
    <row r="861" customHeight="1" spans="2:7">
      <c r="B861" s="241" t="s">
        <v>219</v>
      </c>
      <c r="C861" s="44" t="s">
        <v>518</v>
      </c>
      <c r="D861" s="45" t="s">
        <v>126</v>
      </c>
      <c r="E861" s="44" t="s">
        <v>1382</v>
      </c>
      <c r="F861" s="45" t="s">
        <v>556</v>
      </c>
      <c r="G861" s="242">
        <v>1</v>
      </c>
    </row>
    <row r="862" customHeight="1" spans="2:7">
      <c r="B862" s="241" t="s">
        <v>219</v>
      </c>
      <c r="C862" s="44" t="s">
        <v>517</v>
      </c>
      <c r="D862" s="45" t="s">
        <v>180</v>
      </c>
      <c r="E862" s="44" t="s">
        <v>1383</v>
      </c>
      <c r="F862" s="45" t="s">
        <v>556</v>
      </c>
      <c r="G862" s="242">
        <v>1</v>
      </c>
    </row>
    <row r="863" customHeight="1" spans="2:7">
      <c r="B863" s="241" t="s">
        <v>219</v>
      </c>
      <c r="C863" s="44" t="s">
        <v>517</v>
      </c>
      <c r="D863" s="45" t="s">
        <v>147</v>
      </c>
      <c r="E863" s="44" t="s">
        <v>1384</v>
      </c>
      <c r="F863" s="45" t="s">
        <v>556</v>
      </c>
      <c r="G863" s="242">
        <v>1</v>
      </c>
    </row>
    <row r="864" customHeight="1" spans="2:7">
      <c r="B864" s="241" t="s">
        <v>219</v>
      </c>
      <c r="C864" s="44" t="s">
        <v>516</v>
      </c>
      <c r="D864" s="45" t="s">
        <v>128</v>
      </c>
      <c r="E864" s="44" t="s">
        <v>1385</v>
      </c>
      <c r="F864" s="45" t="s">
        <v>556</v>
      </c>
      <c r="G864" s="242">
        <v>1</v>
      </c>
    </row>
    <row r="865" customHeight="1" spans="2:7">
      <c r="B865" s="241" t="s">
        <v>219</v>
      </c>
      <c r="C865" s="44" t="s">
        <v>515</v>
      </c>
      <c r="D865" s="45" t="s">
        <v>126</v>
      </c>
      <c r="E865" s="44" t="s">
        <v>1386</v>
      </c>
      <c r="F865" s="45" t="s">
        <v>556</v>
      </c>
      <c r="G865" s="242">
        <v>1</v>
      </c>
    </row>
    <row r="866" customHeight="1" spans="2:7">
      <c r="B866" s="241" t="s">
        <v>219</v>
      </c>
      <c r="C866" s="44" t="s">
        <v>514</v>
      </c>
      <c r="D866" s="45" t="s">
        <v>126</v>
      </c>
      <c r="E866" s="44" t="s">
        <v>1387</v>
      </c>
      <c r="F866" s="45" t="s">
        <v>556</v>
      </c>
      <c r="G866" s="242">
        <v>1</v>
      </c>
    </row>
    <row r="867" customHeight="1" spans="2:7">
      <c r="B867" s="241" t="s">
        <v>219</v>
      </c>
      <c r="C867" s="44" t="s">
        <v>514</v>
      </c>
      <c r="D867" s="45" t="s">
        <v>126</v>
      </c>
      <c r="E867" s="44" t="s">
        <v>1388</v>
      </c>
      <c r="F867" s="45" t="s">
        <v>556</v>
      </c>
      <c r="G867" s="242">
        <v>1</v>
      </c>
    </row>
    <row r="868" customHeight="1" spans="2:7">
      <c r="B868" s="241" t="s">
        <v>219</v>
      </c>
      <c r="C868" s="44" t="s">
        <v>514</v>
      </c>
      <c r="D868" s="45" t="s">
        <v>146</v>
      </c>
      <c r="E868" s="44" t="s">
        <v>1389</v>
      </c>
      <c r="F868" s="45" t="s">
        <v>737</v>
      </c>
      <c r="G868" s="242">
        <v>1</v>
      </c>
    </row>
    <row r="869" customHeight="1" spans="2:7">
      <c r="B869" s="241" t="s">
        <v>219</v>
      </c>
      <c r="C869" s="44" t="s">
        <v>513</v>
      </c>
      <c r="D869" s="45" t="s">
        <v>132</v>
      </c>
      <c r="E869" s="44" t="s">
        <v>1390</v>
      </c>
      <c r="F869" s="45" t="s">
        <v>556</v>
      </c>
      <c r="G869" s="242">
        <v>1</v>
      </c>
    </row>
    <row r="870" customHeight="1" spans="2:7">
      <c r="B870" s="241" t="s">
        <v>219</v>
      </c>
      <c r="C870" s="44" t="s">
        <v>513</v>
      </c>
      <c r="D870" s="45" t="s">
        <v>153</v>
      </c>
      <c r="E870" s="44" t="s">
        <v>1391</v>
      </c>
      <c r="F870" s="45" t="s">
        <v>556</v>
      </c>
      <c r="G870" s="242">
        <v>1</v>
      </c>
    </row>
    <row r="871" customHeight="1" spans="2:7">
      <c r="B871" s="241" t="s">
        <v>219</v>
      </c>
      <c r="C871" s="44" t="s">
        <v>513</v>
      </c>
      <c r="D871" s="45" t="s">
        <v>153</v>
      </c>
      <c r="E871" s="44" t="s">
        <v>1392</v>
      </c>
      <c r="F871" s="45" t="s">
        <v>556</v>
      </c>
      <c r="G871" s="242">
        <v>1</v>
      </c>
    </row>
    <row r="872" customHeight="1" spans="2:7">
      <c r="B872" s="241" t="s">
        <v>219</v>
      </c>
      <c r="C872" s="44" t="s">
        <v>512</v>
      </c>
      <c r="D872" s="45" t="s">
        <v>128</v>
      </c>
      <c r="E872" s="44" t="s">
        <v>1393</v>
      </c>
      <c r="F872" s="45" t="s">
        <v>556</v>
      </c>
      <c r="G872" s="242">
        <v>1</v>
      </c>
    </row>
    <row r="873" customHeight="1" spans="2:7">
      <c r="B873" s="241" t="s">
        <v>219</v>
      </c>
      <c r="C873" s="44" t="s">
        <v>512</v>
      </c>
      <c r="D873" s="45" t="s">
        <v>265</v>
      </c>
      <c r="E873" s="44" t="s">
        <v>1394</v>
      </c>
      <c r="F873" s="45" t="s">
        <v>556</v>
      </c>
      <c r="G873" s="242">
        <v>1</v>
      </c>
    </row>
    <row r="874" customHeight="1" spans="2:7">
      <c r="B874" s="241" t="s">
        <v>219</v>
      </c>
      <c r="C874" s="44" t="s">
        <v>512</v>
      </c>
      <c r="D874" s="45" t="s">
        <v>144</v>
      </c>
      <c r="E874" s="44" t="s">
        <v>1395</v>
      </c>
      <c r="F874" s="45" t="s">
        <v>556</v>
      </c>
      <c r="G874" s="242">
        <v>1</v>
      </c>
    </row>
    <row r="875" customHeight="1" spans="2:7">
      <c r="B875" s="241" t="s">
        <v>219</v>
      </c>
      <c r="C875" s="44" t="s">
        <v>512</v>
      </c>
      <c r="D875" s="45" t="s">
        <v>144</v>
      </c>
      <c r="E875" s="44" t="s">
        <v>1396</v>
      </c>
      <c r="F875" s="45" t="s">
        <v>556</v>
      </c>
      <c r="G875" s="242">
        <v>1</v>
      </c>
    </row>
    <row r="876" customHeight="1" spans="2:7">
      <c r="B876" s="241" t="s">
        <v>219</v>
      </c>
      <c r="C876" s="44" t="s">
        <v>512</v>
      </c>
      <c r="D876" s="45" t="s">
        <v>153</v>
      </c>
      <c r="E876" s="44" t="s">
        <v>1397</v>
      </c>
      <c r="F876" s="45" t="s">
        <v>556</v>
      </c>
      <c r="G876" s="242">
        <v>1</v>
      </c>
    </row>
    <row r="877" customHeight="1" spans="2:7">
      <c r="B877" s="241" t="s">
        <v>219</v>
      </c>
      <c r="C877" s="44" t="s">
        <v>511</v>
      </c>
      <c r="D877" s="45" t="s">
        <v>126</v>
      </c>
      <c r="E877" s="44" t="s">
        <v>1398</v>
      </c>
      <c r="F877" s="45" t="s">
        <v>556</v>
      </c>
      <c r="G877" s="242">
        <v>1</v>
      </c>
    </row>
    <row r="878" customHeight="1" spans="2:7">
      <c r="B878" s="241" t="s">
        <v>219</v>
      </c>
      <c r="C878" s="44" t="s">
        <v>510</v>
      </c>
      <c r="D878" s="45" t="s">
        <v>126</v>
      </c>
      <c r="E878" s="44" t="s">
        <v>1399</v>
      </c>
      <c r="F878" s="45" t="s">
        <v>556</v>
      </c>
      <c r="G878" s="242">
        <v>1</v>
      </c>
    </row>
    <row r="879" customHeight="1" spans="2:7">
      <c r="B879" s="241" t="s">
        <v>219</v>
      </c>
      <c r="C879" s="44" t="s">
        <v>509</v>
      </c>
      <c r="D879" s="45" t="s">
        <v>126</v>
      </c>
      <c r="E879" s="44" t="s">
        <v>1400</v>
      </c>
      <c r="F879" s="45" t="s">
        <v>556</v>
      </c>
      <c r="G879" s="242">
        <v>1</v>
      </c>
    </row>
    <row r="880" customHeight="1" spans="2:7">
      <c r="B880" s="241" t="s">
        <v>219</v>
      </c>
      <c r="C880" s="44" t="s">
        <v>509</v>
      </c>
      <c r="D880" s="45" t="s">
        <v>185</v>
      </c>
      <c r="E880" s="44" t="s">
        <v>1401</v>
      </c>
      <c r="F880" s="45" t="s">
        <v>556</v>
      </c>
      <c r="G880" s="242">
        <v>1</v>
      </c>
    </row>
    <row r="881" customHeight="1" spans="2:7">
      <c r="B881" s="241" t="s">
        <v>219</v>
      </c>
      <c r="C881" s="44" t="s">
        <v>508</v>
      </c>
      <c r="D881" s="45" t="s">
        <v>146</v>
      </c>
      <c r="E881" s="44" t="s">
        <v>1402</v>
      </c>
      <c r="F881" s="45" t="s">
        <v>556</v>
      </c>
      <c r="G881" s="242">
        <v>1</v>
      </c>
    </row>
    <row r="882" customHeight="1" spans="2:7">
      <c r="B882" s="241" t="s">
        <v>219</v>
      </c>
      <c r="C882" s="44" t="s">
        <v>507</v>
      </c>
      <c r="D882" s="45" t="s">
        <v>177</v>
      </c>
      <c r="E882" s="44" t="s">
        <v>1403</v>
      </c>
      <c r="F882" s="45" t="s">
        <v>1404</v>
      </c>
      <c r="G882" s="242">
        <v>1</v>
      </c>
    </row>
    <row r="883" customHeight="1" spans="2:7">
      <c r="B883" s="241" t="s">
        <v>219</v>
      </c>
      <c r="C883" s="44" t="s">
        <v>507</v>
      </c>
      <c r="D883" s="45" t="s">
        <v>177</v>
      </c>
      <c r="E883" s="44" t="s">
        <v>1405</v>
      </c>
      <c r="F883" s="45" t="s">
        <v>556</v>
      </c>
      <c r="G883" s="242">
        <v>1</v>
      </c>
    </row>
    <row r="884" customHeight="1" spans="2:7">
      <c r="B884" s="241" t="s">
        <v>219</v>
      </c>
      <c r="C884" s="44" t="s">
        <v>507</v>
      </c>
      <c r="D884" s="45" t="s">
        <v>178</v>
      </c>
      <c r="E884" s="44" t="s">
        <v>1406</v>
      </c>
      <c r="F884" s="45" t="s">
        <v>556</v>
      </c>
      <c r="G884" s="242">
        <v>1</v>
      </c>
    </row>
    <row r="885" customHeight="1" spans="2:7">
      <c r="B885" s="241" t="s">
        <v>219</v>
      </c>
      <c r="C885" s="44" t="s">
        <v>507</v>
      </c>
      <c r="D885" s="45" t="s">
        <v>154</v>
      </c>
      <c r="E885" s="44" t="s">
        <v>1407</v>
      </c>
      <c r="F885" s="45" t="s">
        <v>556</v>
      </c>
      <c r="G885" s="242">
        <v>1</v>
      </c>
    </row>
    <row r="886" customHeight="1" spans="2:7">
      <c r="B886" s="241" t="s">
        <v>219</v>
      </c>
      <c r="C886" s="44" t="s">
        <v>507</v>
      </c>
      <c r="D886" s="45" t="s">
        <v>185</v>
      </c>
      <c r="E886" s="44" t="s">
        <v>1408</v>
      </c>
      <c r="F886" s="45" t="s">
        <v>556</v>
      </c>
      <c r="G886" s="242">
        <v>1</v>
      </c>
    </row>
    <row r="887" customHeight="1" spans="2:7">
      <c r="B887" s="241" t="s">
        <v>219</v>
      </c>
      <c r="C887" s="44" t="s">
        <v>506</v>
      </c>
      <c r="D887" s="45" t="s">
        <v>133</v>
      </c>
      <c r="E887" s="44" t="s">
        <v>1409</v>
      </c>
      <c r="F887" s="45" t="s">
        <v>556</v>
      </c>
      <c r="G887" s="242">
        <v>1</v>
      </c>
    </row>
    <row r="888" customHeight="1" spans="2:7">
      <c r="B888" s="241" t="s">
        <v>219</v>
      </c>
      <c r="C888" s="44" t="s">
        <v>505</v>
      </c>
      <c r="D888" s="45" t="s">
        <v>149</v>
      </c>
      <c r="E888" s="44" t="s">
        <v>1410</v>
      </c>
      <c r="F888" s="45" t="s">
        <v>556</v>
      </c>
      <c r="G888" s="242">
        <v>1</v>
      </c>
    </row>
    <row r="889" customHeight="1" spans="2:7">
      <c r="B889" s="241" t="s">
        <v>219</v>
      </c>
      <c r="C889" s="44" t="s">
        <v>504</v>
      </c>
      <c r="D889" s="45" t="s">
        <v>133</v>
      </c>
      <c r="E889" s="44" t="s">
        <v>1411</v>
      </c>
      <c r="F889" s="45" t="s">
        <v>556</v>
      </c>
      <c r="G889" s="242">
        <v>1</v>
      </c>
    </row>
    <row r="890" customHeight="1" spans="2:7">
      <c r="B890" s="241" t="s">
        <v>219</v>
      </c>
      <c r="C890" s="44" t="s">
        <v>503</v>
      </c>
      <c r="D890" s="45" t="s">
        <v>126</v>
      </c>
      <c r="E890" s="44" t="s">
        <v>1412</v>
      </c>
      <c r="F890" s="45" t="s">
        <v>556</v>
      </c>
      <c r="G890" s="242">
        <v>1</v>
      </c>
    </row>
    <row r="891" customHeight="1" spans="2:7">
      <c r="B891" s="241" t="s">
        <v>219</v>
      </c>
      <c r="C891" s="44" t="s">
        <v>502</v>
      </c>
      <c r="D891" s="45" t="s">
        <v>133</v>
      </c>
      <c r="E891" s="44" t="s">
        <v>1413</v>
      </c>
      <c r="F891" s="45" t="s">
        <v>556</v>
      </c>
      <c r="G891" s="242">
        <v>1</v>
      </c>
    </row>
    <row r="892" customHeight="1" spans="2:7">
      <c r="B892" s="241" t="s">
        <v>219</v>
      </c>
      <c r="C892" s="44" t="s">
        <v>501</v>
      </c>
      <c r="D892" s="45" t="s">
        <v>133</v>
      </c>
      <c r="E892" s="44" t="s">
        <v>1414</v>
      </c>
      <c r="F892" s="45" t="s">
        <v>556</v>
      </c>
      <c r="G892" s="242">
        <v>1</v>
      </c>
    </row>
    <row r="893" customHeight="1" spans="2:7">
      <c r="B893" s="241" t="s">
        <v>219</v>
      </c>
      <c r="C893" s="44" t="s">
        <v>500</v>
      </c>
      <c r="D893" s="45" t="s">
        <v>126</v>
      </c>
      <c r="E893" s="44" t="s">
        <v>1415</v>
      </c>
      <c r="F893" s="45" t="s">
        <v>556</v>
      </c>
      <c r="G893" s="242">
        <v>1</v>
      </c>
    </row>
    <row r="894" customHeight="1" spans="2:7">
      <c r="B894" s="241" t="s">
        <v>219</v>
      </c>
      <c r="C894" s="44" t="s">
        <v>500</v>
      </c>
      <c r="D894" s="45" t="s">
        <v>133</v>
      </c>
      <c r="E894" s="44" t="s">
        <v>1416</v>
      </c>
      <c r="F894" s="45" t="s">
        <v>556</v>
      </c>
      <c r="G894" s="242">
        <v>1</v>
      </c>
    </row>
    <row r="895" customHeight="1" spans="2:7">
      <c r="B895" s="241" t="s">
        <v>219</v>
      </c>
      <c r="C895" s="44" t="s">
        <v>499</v>
      </c>
      <c r="D895" s="45" t="s">
        <v>126</v>
      </c>
      <c r="E895" s="44" t="s">
        <v>1417</v>
      </c>
      <c r="F895" s="45" t="s">
        <v>556</v>
      </c>
      <c r="G895" s="242">
        <v>1</v>
      </c>
    </row>
    <row r="896" customHeight="1" spans="2:7">
      <c r="B896" s="241" t="s">
        <v>219</v>
      </c>
      <c r="C896" s="44" t="s">
        <v>499</v>
      </c>
      <c r="D896" s="45" t="s">
        <v>126</v>
      </c>
      <c r="E896" s="44" t="s">
        <v>1418</v>
      </c>
      <c r="F896" s="45" t="s">
        <v>556</v>
      </c>
      <c r="G896" s="242">
        <v>1</v>
      </c>
    </row>
    <row r="897" customHeight="1" spans="2:7">
      <c r="B897" s="241" t="s">
        <v>219</v>
      </c>
      <c r="C897" s="44" t="s">
        <v>499</v>
      </c>
      <c r="D897" s="45" t="s">
        <v>126</v>
      </c>
      <c r="E897" s="44" t="s">
        <v>1419</v>
      </c>
      <c r="F897" s="45" t="s">
        <v>556</v>
      </c>
      <c r="G897" s="242">
        <v>1</v>
      </c>
    </row>
    <row r="898" customHeight="1" spans="2:7">
      <c r="B898" s="241" t="s">
        <v>219</v>
      </c>
      <c r="C898" s="44" t="s">
        <v>499</v>
      </c>
      <c r="D898" s="45" t="s">
        <v>130</v>
      </c>
      <c r="E898" s="44" t="s">
        <v>1420</v>
      </c>
      <c r="F898" s="45" t="s">
        <v>737</v>
      </c>
      <c r="G898" s="242">
        <v>1</v>
      </c>
    </row>
    <row r="899" customHeight="1" spans="2:7">
      <c r="B899" s="241" t="s">
        <v>219</v>
      </c>
      <c r="C899" s="44" t="s">
        <v>499</v>
      </c>
      <c r="D899" s="45" t="s">
        <v>132</v>
      </c>
      <c r="E899" s="44" t="s">
        <v>1421</v>
      </c>
      <c r="F899" s="45" t="s">
        <v>556</v>
      </c>
      <c r="G899" s="242">
        <v>1</v>
      </c>
    </row>
    <row r="900" customHeight="1" spans="2:7">
      <c r="B900" s="241" t="s">
        <v>219</v>
      </c>
      <c r="C900" s="44" t="s">
        <v>499</v>
      </c>
      <c r="D900" s="45" t="s">
        <v>154</v>
      </c>
      <c r="E900" s="44" t="s">
        <v>1422</v>
      </c>
      <c r="F900" s="45" t="s">
        <v>556</v>
      </c>
      <c r="G900" s="242">
        <v>1</v>
      </c>
    </row>
    <row r="901" customHeight="1" spans="2:7">
      <c r="B901" s="241" t="s">
        <v>219</v>
      </c>
      <c r="C901" s="44" t="s">
        <v>498</v>
      </c>
      <c r="D901" s="45" t="s">
        <v>133</v>
      </c>
      <c r="E901" s="44" t="s">
        <v>1423</v>
      </c>
      <c r="F901" s="45" t="s">
        <v>556</v>
      </c>
      <c r="G901" s="242">
        <v>1</v>
      </c>
    </row>
    <row r="902" customHeight="1" spans="2:7">
      <c r="B902" s="241" t="s">
        <v>219</v>
      </c>
      <c r="C902" s="44" t="s">
        <v>497</v>
      </c>
      <c r="D902" s="45" t="s">
        <v>133</v>
      </c>
      <c r="E902" s="44" t="s">
        <v>1424</v>
      </c>
      <c r="F902" s="45" t="s">
        <v>556</v>
      </c>
      <c r="G902" s="242">
        <v>1</v>
      </c>
    </row>
    <row r="903" customHeight="1" spans="2:7">
      <c r="B903" s="241" t="s">
        <v>219</v>
      </c>
      <c r="C903" s="44" t="s">
        <v>496</v>
      </c>
      <c r="D903" s="45" t="s">
        <v>149</v>
      </c>
      <c r="E903" s="44" t="s">
        <v>1425</v>
      </c>
      <c r="F903" s="45" t="s">
        <v>556</v>
      </c>
      <c r="G903" s="242">
        <v>1</v>
      </c>
    </row>
    <row r="904" customHeight="1" spans="2:7">
      <c r="B904" s="241" t="s">
        <v>219</v>
      </c>
      <c r="C904" s="44" t="s">
        <v>495</v>
      </c>
      <c r="D904" s="45" t="s">
        <v>123</v>
      </c>
      <c r="E904" s="44" t="s">
        <v>1426</v>
      </c>
      <c r="F904" s="45" t="s">
        <v>556</v>
      </c>
      <c r="G904" s="242">
        <v>1</v>
      </c>
    </row>
    <row r="905" customHeight="1" spans="2:7">
      <c r="B905" s="241" t="s">
        <v>219</v>
      </c>
      <c r="C905" s="44" t="s">
        <v>495</v>
      </c>
      <c r="D905" s="45" t="s">
        <v>154</v>
      </c>
      <c r="E905" s="44" t="s">
        <v>1427</v>
      </c>
      <c r="F905" s="45" t="s">
        <v>556</v>
      </c>
      <c r="G905" s="242">
        <v>1</v>
      </c>
    </row>
    <row r="906" customHeight="1" spans="2:7">
      <c r="B906" s="241" t="s">
        <v>219</v>
      </c>
      <c r="C906" s="44" t="s">
        <v>494</v>
      </c>
      <c r="D906" s="45" t="s">
        <v>126</v>
      </c>
      <c r="E906" s="44" t="s">
        <v>1428</v>
      </c>
      <c r="F906" s="45" t="s">
        <v>556</v>
      </c>
      <c r="G906" s="242">
        <v>1</v>
      </c>
    </row>
    <row r="907" customHeight="1" spans="2:7">
      <c r="B907" s="241" t="s">
        <v>219</v>
      </c>
      <c r="C907" s="44" t="s">
        <v>494</v>
      </c>
      <c r="D907" s="45" t="s">
        <v>126</v>
      </c>
      <c r="E907" s="44" t="s">
        <v>1429</v>
      </c>
      <c r="F907" s="45" t="s">
        <v>556</v>
      </c>
      <c r="G907" s="242">
        <v>1</v>
      </c>
    </row>
    <row r="908" customHeight="1" spans="2:7">
      <c r="B908" s="241" t="s">
        <v>219</v>
      </c>
      <c r="C908" s="44" t="s">
        <v>494</v>
      </c>
      <c r="D908" s="45" t="s">
        <v>126</v>
      </c>
      <c r="E908" s="44" t="s">
        <v>1430</v>
      </c>
      <c r="F908" s="45" t="s">
        <v>556</v>
      </c>
      <c r="G908" s="242">
        <v>1</v>
      </c>
    </row>
    <row r="909" customHeight="1" spans="2:7">
      <c r="B909" s="241" t="s">
        <v>219</v>
      </c>
      <c r="C909" s="44" t="s">
        <v>493</v>
      </c>
      <c r="D909" s="45" t="s">
        <v>126</v>
      </c>
      <c r="E909" s="44" t="s">
        <v>1431</v>
      </c>
      <c r="F909" s="45" t="s">
        <v>556</v>
      </c>
      <c r="G909" s="242">
        <v>1</v>
      </c>
    </row>
    <row r="910" customHeight="1" spans="2:7">
      <c r="B910" s="241" t="s">
        <v>219</v>
      </c>
      <c r="C910" s="44" t="s">
        <v>492</v>
      </c>
      <c r="D910" s="45" t="s">
        <v>126</v>
      </c>
      <c r="E910" s="44" t="s">
        <v>1432</v>
      </c>
      <c r="F910" s="45" t="s">
        <v>556</v>
      </c>
      <c r="G910" s="242">
        <v>1</v>
      </c>
    </row>
    <row r="911" customHeight="1" spans="2:7">
      <c r="B911" s="241" t="s">
        <v>219</v>
      </c>
      <c r="C911" s="44" t="s">
        <v>492</v>
      </c>
      <c r="D911" s="45" t="s">
        <v>154</v>
      </c>
      <c r="E911" s="44" t="s">
        <v>1433</v>
      </c>
      <c r="F911" s="45" t="s">
        <v>556</v>
      </c>
      <c r="G911" s="242">
        <v>1</v>
      </c>
    </row>
    <row r="912" customHeight="1" spans="2:7">
      <c r="B912" s="241" t="s">
        <v>219</v>
      </c>
      <c r="C912" s="44" t="s">
        <v>492</v>
      </c>
      <c r="D912" s="45" t="s">
        <v>154</v>
      </c>
      <c r="E912" s="44" t="s">
        <v>1434</v>
      </c>
      <c r="F912" s="45" t="s">
        <v>556</v>
      </c>
      <c r="G912" s="242">
        <v>1</v>
      </c>
    </row>
    <row r="913" customHeight="1" spans="2:7">
      <c r="B913" s="241" t="s">
        <v>219</v>
      </c>
      <c r="C913" s="44" t="s">
        <v>491</v>
      </c>
      <c r="D913" s="45" t="s">
        <v>168</v>
      </c>
      <c r="E913" s="44" t="s">
        <v>1435</v>
      </c>
      <c r="F913" s="45" t="s">
        <v>556</v>
      </c>
      <c r="G913" s="242">
        <v>1</v>
      </c>
    </row>
    <row r="914" customHeight="1" spans="2:7">
      <c r="B914" s="241" t="s">
        <v>219</v>
      </c>
      <c r="C914" s="44" t="s">
        <v>490</v>
      </c>
      <c r="D914" s="45" t="s">
        <v>124</v>
      </c>
      <c r="E914" s="44" t="s">
        <v>1436</v>
      </c>
      <c r="F914" s="45" t="s">
        <v>556</v>
      </c>
      <c r="G914" s="242">
        <v>1</v>
      </c>
    </row>
    <row r="915" customHeight="1" spans="2:7">
      <c r="B915" s="241" t="s">
        <v>219</v>
      </c>
      <c r="C915" s="44" t="s">
        <v>490</v>
      </c>
      <c r="D915" s="45" t="s">
        <v>124</v>
      </c>
      <c r="E915" s="44" t="s">
        <v>1437</v>
      </c>
      <c r="F915" s="45" t="s">
        <v>556</v>
      </c>
      <c r="G915" s="242">
        <v>1</v>
      </c>
    </row>
    <row r="916" customHeight="1" spans="2:7">
      <c r="B916" s="241" t="s">
        <v>219</v>
      </c>
      <c r="C916" s="44" t="s">
        <v>489</v>
      </c>
      <c r="D916" s="45" t="s">
        <v>124</v>
      </c>
      <c r="E916" s="44" t="s">
        <v>1438</v>
      </c>
      <c r="F916" s="45" t="s">
        <v>556</v>
      </c>
      <c r="G916" s="242">
        <v>1</v>
      </c>
    </row>
    <row r="917" customHeight="1" spans="2:7">
      <c r="B917" s="241" t="s">
        <v>219</v>
      </c>
      <c r="C917" s="44" t="s">
        <v>489</v>
      </c>
      <c r="D917" s="45" t="s">
        <v>124</v>
      </c>
      <c r="E917" s="44" t="s">
        <v>1439</v>
      </c>
      <c r="F917" s="45" t="s">
        <v>556</v>
      </c>
      <c r="G917" s="242">
        <v>1</v>
      </c>
    </row>
    <row r="918" customHeight="1" spans="2:7">
      <c r="B918" s="241" t="s">
        <v>219</v>
      </c>
      <c r="C918" s="44" t="s">
        <v>488</v>
      </c>
      <c r="D918" s="45" t="s">
        <v>124</v>
      </c>
      <c r="E918" s="44" t="s">
        <v>1440</v>
      </c>
      <c r="F918" s="45" t="s">
        <v>556</v>
      </c>
      <c r="G918" s="242">
        <v>1</v>
      </c>
    </row>
    <row r="919" customHeight="1" spans="2:7">
      <c r="B919" s="241" t="s">
        <v>219</v>
      </c>
      <c r="C919" s="44" t="s">
        <v>488</v>
      </c>
      <c r="D919" s="45" t="s">
        <v>149</v>
      </c>
      <c r="E919" s="44" t="s">
        <v>1441</v>
      </c>
      <c r="F919" s="45" t="s">
        <v>556</v>
      </c>
      <c r="G919" s="242">
        <v>1</v>
      </c>
    </row>
    <row r="920" customHeight="1" spans="2:7">
      <c r="B920" s="241" t="s">
        <v>219</v>
      </c>
      <c r="C920" s="44" t="s">
        <v>487</v>
      </c>
      <c r="D920" s="45" t="s">
        <v>124</v>
      </c>
      <c r="E920" s="44" t="s">
        <v>1442</v>
      </c>
      <c r="F920" s="45" t="s">
        <v>556</v>
      </c>
      <c r="G920" s="242">
        <v>1</v>
      </c>
    </row>
    <row r="921" customHeight="1" spans="2:7">
      <c r="B921" s="241" t="s">
        <v>219</v>
      </c>
      <c r="C921" s="44" t="s">
        <v>486</v>
      </c>
      <c r="D921" s="45" t="s">
        <v>124</v>
      </c>
      <c r="E921" s="44" t="s">
        <v>1443</v>
      </c>
      <c r="F921" s="45" t="s">
        <v>556</v>
      </c>
      <c r="G921" s="242">
        <v>1</v>
      </c>
    </row>
    <row r="922" customHeight="1" spans="2:7">
      <c r="B922" s="241" t="s">
        <v>219</v>
      </c>
      <c r="C922" s="44" t="s">
        <v>486</v>
      </c>
      <c r="D922" s="45" t="s">
        <v>124</v>
      </c>
      <c r="E922" s="44" t="s">
        <v>1444</v>
      </c>
      <c r="F922" s="45" t="s">
        <v>556</v>
      </c>
      <c r="G922" s="242">
        <v>1</v>
      </c>
    </row>
    <row r="923" customHeight="1" spans="2:7">
      <c r="B923" s="241" t="s">
        <v>219</v>
      </c>
      <c r="C923" s="44" t="s">
        <v>486</v>
      </c>
      <c r="D923" s="45" t="s">
        <v>124</v>
      </c>
      <c r="E923" s="44" t="s">
        <v>1445</v>
      </c>
      <c r="F923" s="45" t="s">
        <v>556</v>
      </c>
      <c r="G923" s="242">
        <v>1</v>
      </c>
    </row>
    <row r="924" customHeight="1" spans="2:7">
      <c r="B924" s="241" t="s">
        <v>219</v>
      </c>
      <c r="C924" s="44" t="s">
        <v>486</v>
      </c>
      <c r="D924" s="45" t="s">
        <v>149</v>
      </c>
      <c r="E924" s="44" t="s">
        <v>1446</v>
      </c>
      <c r="F924" s="45" t="s">
        <v>556</v>
      </c>
      <c r="G924" s="242">
        <v>1</v>
      </c>
    </row>
    <row r="925" customHeight="1" spans="2:7">
      <c r="B925" s="241" t="s">
        <v>219</v>
      </c>
      <c r="C925" s="44" t="s">
        <v>486</v>
      </c>
      <c r="D925" s="45" t="s">
        <v>149</v>
      </c>
      <c r="E925" s="44" t="s">
        <v>1447</v>
      </c>
      <c r="F925" s="45" t="s">
        <v>556</v>
      </c>
      <c r="G925" s="242">
        <v>1</v>
      </c>
    </row>
    <row r="926" customHeight="1" spans="2:7">
      <c r="B926" s="241" t="s">
        <v>219</v>
      </c>
      <c r="C926" s="44" t="s">
        <v>485</v>
      </c>
      <c r="D926" s="45" t="s">
        <v>149</v>
      </c>
      <c r="E926" s="44" t="s">
        <v>1448</v>
      </c>
      <c r="F926" s="45" t="s">
        <v>556</v>
      </c>
      <c r="G926" s="242">
        <v>1</v>
      </c>
    </row>
    <row r="927" customHeight="1" spans="2:7">
      <c r="B927" s="241" t="s">
        <v>219</v>
      </c>
      <c r="C927" s="44" t="s">
        <v>485</v>
      </c>
      <c r="D927" s="45" t="s">
        <v>149</v>
      </c>
      <c r="E927" s="44" t="s">
        <v>1449</v>
      </c>
      <c r="F927" s="45" t="s">
        <v>556</v>
      </c>
      <c r="G927" s="242">
        <v>1</v>
      </c>
    </row>
    <row r="928" customHeight="1" spans="2:7">
      <c r="B928" s="241" t="s">
        <v>219</v>
      </c>
      <c r="C928" s="44" t="s">
        <v>485</v>
      </c>
      <c r="D928" s="45" t="s">
        <v>149</v>
      </c>
      <c r="E928" s="44" t="s">
        <v>1450</v>
      </c>
      <c r="F928" s="45" t="s">
        <v>556</v>
      </c>
      <c r="G928" s="242">
        <v>1</v>
      </c>
    </row>
    <row r="929" customHeight="1" spans="2:7">
      <c r="B929" s="241" t="s">
        <v>219</v>
      </c>
      <c r="C929" s="44" t="s">
        <v>484</v>
      </c>
      <c r="D929" s="45" t="s">
        <v>124</v>
      </c>
      <c r="E929" s="44" t="s">
        <v>1451</v>
      </c>
      <c r="F929" s="45" t="s">
        <v>556</v>
      </c>
      <c r="G929" s="242">
        <v>1</v>
      </c>
    </row>
    <row r="930" customHeight="1" spans="2:7">
      <c r="B930" s="241" t="s">
        <v>219</v>
      </c>
      <c r="C930" s="44" t="s">
        <v>484</v>
      </c>
      <c r="D930" s="45" t="s">
        <v>151</v>
      </c>
      <c r="E930" s="44" t="s">
        <v>1452</v>
      </c>
      <c r="F930" s="45" t="s">
        <v>556</v>
      </c>
      <c r="G930" s="242">
        <v>1</v>
      </c>
    </row>
    <row r="931" customHeight="1" spans="2:7">
      <c r="B931" s="241" t="s">
        <v>219</v>
      </c>
      <c r="C931" s="44" t="s">
        <v>483</v>
      </c>
      <c r="D931" s="45" t="s">
        <v>124</v>
      </c>
      <c r="E931" s="44" t="s">
        <v>1453</v>
      </c>
      <c r="F931" s="45" t="s">
        <v>556</v>
      </c>
      <c r="G931" s="242">
        <v>1</v>
      </c>
    </row>
    <row r="932" customHeight="1" spans="2:7">
      <c r="B932" s="241" t="s">
        <v>219</v>
      </c>
      <c r="C932" s="44" t="s">
        <v>483</v>
      </c>
      <c r="D932" s="45" t="s">
        <v>124</v>
      </c>
      <c r="E932" s="44" t="s">
        <v>1454</v>
      </c>
      <c r="F932" s="45" t="s">
        <v>556</v>
      </c>
      <c r="G932" s="242">
        <v>1</v>
      </c>
    </row>
    <row r="933" customHeight="1" spans="2:7">
      <c r="B933" s="241" t="s">
        <v>219</v>
      </c>
      <c r="C933" s="44" t="s">
        <v>482</v>
      </c>
      <c r="D933" s="45" t="s">
        <v>124</v>
      </c>
      <c r="E933" s="44" t="s">
        <v>1455</v>
      </c>
      <c r="F933" s="45" t="s">
        <v>556</v>
      </c>
      <c r="G933" s="242">
        <v>1</v>
      </c>
    </row>
    <row r="934" customHeight="1" spans="2:7">
      <c r="B934" s="241" t="s">
        <v>219</v>
      </c>
      <c r="C934" s="44" t="s">
        <v>482</v>
      </c>
      <c r="D934" s="45" t="s">
        <v>149</v>
      </c>
      <c r="E934" s="44" t="s">
        <v>1456</v>
      </c>
      <c r="F934" s="45" t="s">
        <v>556</v>
      </c>
      <c r="G934" s="242">
        <v>1</v>
      </c>
    </row>
    <row r="935" customHeight="1" spans="2:7">
      <c r="B935" s="241" t="s">
        <v>219</v>
      </c>
      <c r="C935" s="44" t="s">
        <v>481</v>
      </c>
      <c r="D935" s="45" t="s">
        <v>124</v>
      </c>
      <c r="E935" s="44" t="s">
        <v>1457</v>
      </c>
      <c r="F935" s="45" t="s">
        <v>556</v>
      </c>
      <c r="G935" s="242">
        <v>1</v>
      </c>
    </row>
    <row r="936" customHeight="1" spans="2:7">
      <c r="B936" s="241" t="s">
        <v>219</v>
      </c>
      <c r="C936" s="44" t="s">
        <v>480</v>
      </c>
      <c r="D936" s="45" t="s">
        <v>123</v>
      </c>
      <c r="E936" s="44" t="s">
        <v>1458</v>
      </c>
      <c r="F936" s="45" t="s">
        <v>556</v>
      </c>
      <c r="G936" s="242">
        <v>1</v>
      </c>
    </row>
    <row r="937" customHeight="1" spans="2:7">
      <c r="B937" s="241" t="s">
        <v>219</v>
      </c>
      <c r="C937" s="44" t="s">
        <v>480</v>
      </c>
      <c r="D937" s="45" t="s">
        <v>124</v>
      </c>
      <c r="E937" s="44" t="s">
        <v>1459</v>
      </c>
      <c r="F937" s="45" t="s">
        <v>556</v>
      </c>
      <c r="G937" s="242">
        <v>1</v>
      </c>
    </row>
    <row r="938" customHeight="1" spans="2:7">
      <c r="B938" s="241" t="s">
        <v>219</v>
      </c>
      <c r="C938" s="44" t="s">
        <v>479</v>
      </c>
      <c r="D938" s="45" t="s">
        <v>126</v>
      </c>
      <c r="E938" s="44" t="s">
        <v>1460</v>
      </c>
      <c r="F938" s="45" t="s">
        <v>556</v>
      </c>
      <c r="G938" s="242">
        <v>1</v>
      </c>
    </row>
    <row r="939" customHeight="1" spans="2:7">
      <c r="B939" s="241" t="s">
        <v>219</v>
      </c>
      <c r="C939" s="44" t="s">
        <v>478</v>
      </c>
      <c r="D939" s="45" t="s">
        <v>149</v>
      </c>
      <c r="E939" s="44" t="s">
        <v>1461</v>
      </c>
      <c r="F939" s="45" t="s">
        <v>556</v>
      </c>
      <c r="G939" s="242">
        <v>1</v>
      </c>
    </row>
    <row r="940" customHeight="1" spans="2:7">
      <c r="B940" s="241" t="s">
        <v>219</v>
      </c>
      <c r="C940" s="44" t="s">
        <v>477</v>
      </c>
      <c r="D940" s="45" t="s">
        <v>128</v>
      </c>
      <c r="E940" s="44" t="s">
        <v>1462</v>
      </c>
      <c r="F940" s="45" t="s">
        <v>556</v>
      </c>
      <c r="G940" s="242">
        <v>1</v>
      </c>
    </row>
    <row r="941" customHeight="1" spans="2:7">
      <c r="B941" s="241" t="s">
        <v>219</v>
      </c>
      <c r="C941" s="44" t="s">
        <v>476</v>
      </c>
      <c r="D941" s="45" t="s">
        <v>149</v>
      </c>
      <c r="E941" s="44" t="s">
        <v>1463</v>
      </c>
      <c r="F941" s="45" t="s">
        <v>556</v>
      </c>
      <c r="G941" s="242">
        <v>1</v>
      </c>
    </row>
    <row r="942" customHeight="1" spans="2:7">
      <c r="B942" s="241" t="s">
        <v>219</v>
      </c>
      <c r="C942" s="44" t="s">
        <v>476</v>
      </c>
      <c r="D942" s="45" t="s">
        <v>149</v>
      </c>
      <c r="E942" s="44" t="s">
        <v>1464</v>
      </c>
      <c r="F942" s="45" t="s">
        <v>556</v>
      </c>
      <c r="G942" s="242">
        <v>1</v>
      </c>
    </row>
    <row r="943" customHeight="1" spans="2:7">
      <c r="B943" s="241" t="s">
        <v>219</v>
      </c>
      <c r="C943" s="44" t="s">
        <v>476</v>
      </c>
      <c r="D943" s="45" t="s">
        <v>149</v>
      </c>
      <c r="E943" s="44" t="s">
        <v>1465</v>
      </c>
      <c r="F943" s="45" t="s">
        <v>556</v>
      </c>
      <c r="G943" s="242">
        <v>1</v>
      </c>
    </row>
    <row r="944" customHeight="1" spans="2:7">
      <c r="B944" s="241" t="s">
        <v>219</v>
      </c>
      <c r="C944" s="44" t="s">
        <v>475</v>
      </c>
      <c r="D944" s="45" t="s">
        <v>149</v>
      </c>
      <c r="E944" s="44" t="s">
        <v>1466</v>
      </c>
      <c r="F944" s="45" t="s">
        <v>556</v>
      </c>
      <c r="G944" s="242">
        <v>1</v>
      </c>
    </row>
    <row r="945" customHeight="1" spans="2:7">
      <c r="B945" s="241" t="s">
        <v>219</v>
      </c>
      <c r="C945" s="44" t="s">
        <v>474</v>
      </c>
      <c r="D945" s="45" t="s">
        <v>126</v>
      </c>
      <c r="E945" s="44" t="s">
        <v>1467</v>
      </c>
      <c r="F945" s="45" t="s">
        <v>556</v>
      </c>
      <c r="G945" s="242">
        <v>1</v>
      </c>
    </row>
    <row r="946" customHeight="1" spans="2:7">
      <c r="B946" s="241" t="s">
        <v>219</v>
      </c>
      <c r="C946" s="44" t="s">
        <v>474</v>
      </c>
      <c r="D946" s="45" t="s">
        <v>168</v>
      </c>
      <c r="E946" s="44" t="s">
        <v>1468</v>
      </c>
      <c r="F946" s="45" t="s">
        <v>556</v>
      </c>
      <c r="G946" s="242">
        <v>1</v>
      </c>
    </row>
    <row r="947" customHeight="1" spans="2:7">
      <c r="B947" s="241" t="s">
        <v>219</v>
      </c>
      <c r="C947" s="44" t="s">
        <v>474</v>
      </c>
      <c r="D947" s="45" t="s">
        <v>134</v>
      </c>
      <c r="E947" s="44" t="s">
        <v>1469</v>
      </c>
      <c r="F947" s="45" t="s">
        <v>556</v>
      </c>
      <c r="G947" s="242">
        <v>1</v>
      </c>
    </row>
    <row r="948" customHeight="1" spans="2:7">
      <c r="B948" s="241" t="s">
        <v>219</v>
      </c>
      <c r="C948" s="44" t="s">
        <v>474</v>
      </c>
      <c r="D948" s="45" t="s">
        <v>134</v>
      </c>
      <c r="E948" s="44" t="s">
        <v>1470</v>
      </c>
      <c r="F948" s="45" t="s">
        <v>556</v>
      </c>
      <c r="G948" s="242">
        <v>1</v>
      </c>
    </row>
    <row r="949" customHeight="1" spans="2:7">
      <c r="B949" s="241" t="s">
        <v>219</v>
      </c>
      <c r="C949" s="44" t="s">
        <v>474</v>
      </c>
      <c r="D949" s="45" t="s">
        <v>155</v>
      </c>
      <c r="E949" s="44" t="s">
        <v>1471</v>
      </c>
      <c r="F949" s="45" t="s">
        <v>556</v>
      </c>
      <c r="G949" s="242">
        <v>1</v>
      </c>
    </row>
    <row r="950" customHeight="1" spans="2:7">
      <c r="B950" s="241" t="s">
        <v>219</v>
      </c>
      <c r="C950" s="44" t="s">
        <v>473</v>
      </c>
      <c r="D950" s="45" t="s">
        <v>126</v>
      </c>
      <c r="E950" s="44" t="s">
        <v>1472</v>
      </c>
      <c r="F950" s="45" t="s">
        <v>556</v>
      </c>
      <c r="G950" s="242">
        <v>1</v>
      </c>
    </row>
    <row r="951" customHeight="1" spans="2:7">
      <c r="B951" s="241" t="s">
        <v>219</v>
      </c>
      <c r="C951" s="44" t="s">
        <v>472</v>
      </c>
      <c r="D951" s="45" t="s">
        <v>124</v>
      </c>
      <c r="E951" s="44" t="s">
        <v>1473</v>
      </c>
      <c r="F951" s="45" t="s">
        <v>556</v>
      </c>
      <c r="G951" s="242">
        <v>1</v>
      </c>
    </row>
    <row r="952" customHeight="1" spans="2:7">
      <c r="B952" s="241" t="s">
        <v>219</v>
      </c>
      <c r="C952" s="44" t="s">
        <v>472</v>
      </c>
      <c r="D952" s="45" t="s">
        <v>177</v>
      </c>
      <c r="E952" s="44" t="s">
        <v>1474</v>
      </c>
      <c r="F952" s="45" t="s">
        <v>556</v>
      </c>
      <c r="G952" s="242">
        <v>1</v>
      </c>
    </row>
    <row r="953" customHeight="1" spans="2:7">
      <c r="B953" s="241" t="s">
        <v>219</v>
      </c>
      <c r="C953" s="44" t="s">
        <v>472</v>
      </c>
      <c r="D953" s="45" t="s">
        <v>178</v>
      </c>
      <c r="E953" s="44" t="s">
        <v>1475</v>
      </c>
      <c r="F953" s="45" t="s">
        <v>556</v>
      </c>
      <c r="G953" s="242">
        <v>1</v>
      </c>
    </row>
    <row r="954" customHeight="1" spans="2:7">
      <c r="B954" s="241" t="s">
        <v>219</v>
      </c>
      <c r="C954" s="44" t="s">
        <v>471</v>
      </c>
      <c r="D954" s="45" t="s">
        <v>174</v>
      </c>
      <c r="E954" s="44" t="s">
        <v>1476</v>
      </c>
      <c r="F954" s="45" t="s">
        <v>737</v>
      </c>
      <c r="G954" s="242">
        <v>1</v>
      </c>
    </row>
    <row r="955" customHeight="1" spans="2:7">
      <c r="B955" s="241" t="s">
        <v>219</v>
      </c>
      <c r="C955" s="44" t="s">
        <v>471</v>
      </c>
      <c r="D955" s="45" t="s">
        <v>174</v>
      </c>
      <c r="E955" s="44" t="s">
        <v>1477</v>
      </c>
      <c r="F955" s="45" t="s">
        <v>556</v>
      </c>
      <c r="G955" s="242">
        <v>1</v>
      </c>
    </row>
    <row r="956" customHeight="1" spans="2:7">
      <c r="B956" s="241" t="s">
        <v>219</v>
      </c>
      <c r="C956" s="44" t="s">
        <v>471</v>
      </c>
      <c r="D956" s="45" t="s">
        <v>174</v>
      </c>
      <c r="E956" s="44" t="s">
        <v>1478</v>
      </c>
      <c r="F956" s="45" t="s">
        <v>556</v>
      </c>
      <c r="G956" s="242">
        <v>1</v>
      </c>
    </row>
    <row r="957" customHeight="1" spans="2:7">
      <c r="B957" s="241" t="s">
        <v>219</v>
      </c>
      <c r="C957" s="44" t="s">
        <v>471</v>
      </c>
      <c r="D957" s="45" t="s">
        <v>176</v>
      </c>
      <c r="E957" s="44" t="s">
        <v>1479</v>
      </c>
      <c r="F957" s="45" t="s">
        <v>556</v>
      </c>
      <c r="G957" s="242">
        <v>1</v>
      </c>
    </row>
    <row r="958" customHeight="1" spans="2:7">
      <c r="B958" s="241" t="s">
        <v>219</v>
      </c>
      <c r="C958" s="44" t="s">
        <v>471</v>
      </c>
      <c r="D958" s="45" t="s">
        <v>178</v>
      </c>
      <c r="E958" s="44" t="s">
        <v>1480</v>
      </c>
      <c r="F958" s="45" t="s">
        <v>556</v>
      </c>
      <c r="G958" s="242">
        <v>1</v>
      </c>
    </row>
    <row r="959" customHeight="1" spans="2:7">
      <c r="B959" s="241" t="s">
        <v>219</v>
      </c>
      <c r="C959" s="44" t="s">
        <v>470</v>
      </c>
      <c r="D959" s="45" t="s">
        <v>126</v>
      </c>
      <c r="E959" s="44" t="s">
        <v>1481</v>
      </c>
      <c r="F959" s="45" t="s">
        <v>556</v>
      </c>
      <c r="G959" s="242">
        <v>1</v>
      </c>
    </row>
    <row r="960" customHeight="1" spans="2:7">
      <c r="B960" s="241" t="s">
        <v>219</v>
      </c>
      <c r="C960" s="44" t="s">
        <v>470</v>
      </c>
      <c r="D960" s="45" t="s">
        <v>177</v>
      </c>
      <c r="E960" s="44" t="s">
        <v>1482</v>
      </c>
      <c r="F960" s="45" t="s">
        <v>556</v>
      </c>
      <c r="G960" s="242">
        <v>1</v>
      </c>
    </row>
    <row r="961" customHeight="1" spans="2:7">
      <c r="B961" s="241" t="s">
        <v>219</v>
      </c>
      <c r="C961" s="44" t="s">
        <v>470</v>
      </c>
      <c r="D961" s="45" t="s">
        <v>177</v>
      </c>
      <c r="E961" s="44" t="s">
        <v>1483</v>
      </c>
      <c r="F961" s="45" t="s">
        <v>556</v>
      </c>
      <c r="G961" s="242">
        <v>1</v>
      </c>
    </row>
    <row r="962" customHeight="1" spans="2:7">
      <c r="B962" s="241" t="s">
        <v>219</v>
      </c>
      <c r="C962" s="44" t="s">
        <v>469</v>
      </c>
      <c r="D962" s="45" t="s">
        <v>126</v>
      </c>
      <c r="E962" s="44" t="s">
        <v>1484</v>
      </c>
      <c r="F962" s="45" t="s">
        <v>556</v>
      </c>
      <c r="G962" s="242">
        <v>1</v>
      </c>
    </row>
    <row r="963" customHeight="1" spans="2:7">
      <c r="B963" s="241" t="s">
        <v>219</v>
      </c>
      <c r="C963" s="44" t="s">
        <v>469</v>
      </c>
      <c r="D963" s="45" t="s">
        <v>170</v>
      </c>
      <c r="E963" s="44" t="s">
        <v>1485</v>
      </c>
      <c r="F963" s="45" t="s">
        <v>556</v>
      </c>
      <c r="G963" s="242">
        <v>1</v>
      </c>
    </row>
    <row r="964" customHeight="1" spans="2:7">
      <c r="B964" s="241" t="s">
        <v>219</v>
      </c>
      <c r="C964" s="44" t="s">
        <v>468</v>
      </c>
      <c r="D964" s="45" t="s">
        <v>123</v>
      </c>
      <c r="E964" s="44" t="s">
        <v>1486</v>
      </c>
      <c r="F964" s="45" t="s">
        <v>556</v>
      </c>
      <c r="G964" s="242">
        <v>1</v>
      </c>
    </row>
    <row r="965" customHeight="1" spans="2:7">
      <c r="B965" s="241" t="s">
        <v>219</v>
      </c>
      <c r="C965" s="44" t="s">
        <v>468</v>
      </c>
      <c r="D965" s="45" t="s">
        <v>126</v>
      </c>
      <c r="E965" s="44" t="s">
        <v>1487</v>
      </c>
      <c r="F965" s="45" t="s">
        <v>556</v>
      </c>
      <c r="G965" s="242">
        <v>1</v>
      </c>
    </row>
    <row r="966" customHeight="1" spans="2:7">
      <c r="B966" s="241" t="s">
        <v>219</v>
      </c>
      <c r="C966" s="44" t="s">
        <v>468</v>
      </c>
      <c r="D966" s="45" t="s">
        <v>126</v>
      </c>
      <c r="E966" s="44" t="s">
        <v>1488</v>
      </c>
      <c r="F966" s="45" t="s">
        <v>556</v>
      </c>
      <c r="G966" s="242">
        <v>1</v>
      </c>
    </row>
    <row r="967" customHeight="1" spans="2:7">
      <c r="B967" s="241" t="s">
        <v>219</v>
      </c>
      <c r="C967" s="44" t="s">
        <v>468</v>
      </c>
      <c r="D967" s="45" t="s">
        <v>128</v>
      </c>
      <c r="E967" s="44" t="s">
        <v>1489</v>
      </c>
      <c r="F967" s="45" t="s">
        <v>737</v>
      </c>
      <c r="G967" s="242">
        <v>1</v>
      </c>
    </row>
    <row r="968" customHeight="1" spans="2:7">
      <c r="B968" s="241" t="s">
        <v>219</v>
      </c>
      <c r="C968" s="44" t="s">
        <v>467</v>
      </c>
      <c r="D968" s="45" t="s">
        <v>126</v>
      </c>
      <c r="E968" s="44" t="s">
        <v>1490</v>
      </c>
      <c r="F968" s="45" t="s">
        <v>556</v>
      </c>
      <c r="G968" s="242">
        <v>1</v>
      </c>
    </row>
    <row r="969" customHeight="1" spans="2:7">
      <c r="B969" s="243" t="s">
        <v>541</v>
      </c>
      <c r="C969" s="244"/>
      <c r="D969" s="244"/>
      <c r="E969" s="244"/>
      <c r="F969" s="244"/>
      <c r="G969" s="245">
        <v>160</v>
      </c>
    </row>
    <row r="970" customHeight="1" spans="2:7">
      <c r="B970" s="241" t="s">
        <v>220</v>
      </c>
      <c r="C970" s="44" t="s">
        <v>547</v>
      </c>
      <c r="D970" s="45" t="s">
        <v>126</v>
      </c>
      <c r="E970" s="44" t="s">
        <v>1491</v>
      </c>
      <c r="F970" s="45" t="s">
        <v>556</v>
      </c>
      <c r="G970" s="242">
        <v>1</v>
      </c>
    </row>
    <row r="971" customHeight="1" spans="2:7">
      <c r="B971" s="241" t="s">
        <v>220</v>
      </c>
      <c r="C971" s="44" t="s">
        <v>547</v>
      </c>
      <c r="D971" s="45" t="s">
        <v>154</v>
      </c>
      <c r="E971" s="44" t="s">
        <v>1492</v>
      </c>
      <c r="F971" s="45" t="s">
        <v>556</v>
      </c>
      <c r="G971" s="242">
        <v>1</v>
      </c>
    </row>
    <row r="972" customHeight="1" spans="2:7">
      <c r="B972" s="241" t="s">
        <v>220</v>
      </c>
      <c r="C972" s="44" t="s">
        <v>546</v>
      </c>
      <c r="D972" s="45" t="s">
        <v>149</v>
      </c>
      <c r="E972" s="44" t="s">
        <v>1493</v>
      </c>
      <c r="F972" s="45" t="s">
        <v>556</v>
      </c>
      <c r="G972" s="242">
        <v>1</v>
      </c>
    </row>
    <row r="973" customHeight="1" spans="2:7">
      <c r="B973" s="241" t="s">
        <v>220</v>
      </c>
      <c r="C973" s="44" t="s">
        <v>546</v>
      </c>
      <c r="D973" s="45" t="s">
        <v>151</v>
      </c>
      <c r="E973" s="44" t="s">
        <v>1494</v>
      </c>
      <c r="F973" s="45" t="s">
        <v>556</v>
      </c>
      <c r="G973" s="242">
        <v>1</v>
      </c>
    </row>
    <row r="974" customHeight="1" spans="2:7">
      <c r="B974" s="241" t="s">
        <v>220</v>
      </c>
      <c r="C974" s="44" t="s">
        <v>545</v>
      </c>
      <c r="D974" s="45" t="s">
        <v>151</v>
      </c>
      <c r="E974" s="44" t="s">
        <v>1495</v>
      </c>
      <c r="F974" s="45" t="s">
        <v>556</v>
      </c>
      <c r="G974" s="242">
        <v>1</v>
      </c>
    </row>
    <row r="975" customHeight="1" spans="2:7">
      <c r="B975" s="241" t="s">
        <v>220</v>
      </c>
      <c r="C975" s="44" t="s">
        <v>544</v>
      </c>
      <c r="D975" s="45" t="s">
        <v>154</v>
      </c>
      <c r="E975" s="44" t="s">
        <v>1496</v>
      </c>
      <c r="F975" s="45" t="s">
        <v>556</v>
      </c>
      <c r="G975" s="242">
        <v>1</v>
      </c>
    </row>
    <row r="976" customHeight="1" spans="2:7">
      <c r="B976" s="241" t="s">
        <v>220</v>
      </c>
      <c r="C976" s="44" t="s">
        <v>544</v>
      </c>
      <c r="D976" s="45" t="s">
        <v>159</v>
      </c>
      <c r="E976" s="44" t="s">
        <v>1497</v>
      </c>
      <c r="F976" s="45" t="s">
        <v>556</v>
      </c>
      <c r="G976" s="242">
        <v>1</v>
      </c>
    </row>
    <row r="977" customHeight="1" spans="2:7">
      <c r="B977" s="241" t="s">
        <v>220</v>
      </c>
      <c r="C977" s="44" t="s">
        <v>543</v>
      </c>
      <c r="D977" s="45" t="s">
        <v>124</v>
      </c>
      <c r="E977" s="44" t="s">
        <v>1498</v>
      </c>
      <c r="F977" s="45" t="s">
        <v>556</v>
      </c>
      <c r="G977" s="242">
        <v>1</v>
      </c>
    </row>
    <row r="978" customHeight="1" spans="2:7">
      <c r="B978" s="241" t="s">
        <v>220</v>
      </c>
      <c r="C978" s="44" t="s">
        <v>543</v>
      </c>
      <c r="D978" s="45" t="s">
        <v>126</v>
      </c>
      <c r="E978" s="44" t="s">
        <v>1499</v>
      </c>
      <c r="F978" s="45" t="s">
        <v>556</v>
      </c>
      <c r="G978" s="242">
        <v>1</v>
      </c>
    </row>
    <row r="979" customHeight="1" spans="2:7">
      <c r="B979" s="241" t="s">
        <v>220</v>
      </c>
      <c r="C979" s="44" t="s">
        <v>542</v>
      </c>
      <c r="D979" s="45" t="s">
        <v>126</v>
      </c>
      <c r="E979" s="44" t="s">
        <v>1500</v>
      </c>
      <c r="F979" s="45" t="s">
        <v>556</v>
      </c>
      <c r="G979" s="242">
        <v>1</v>
      </c>
    </row>
    <row r="980" customHeight="1" spans="2:7">
      <c r="B980" s="241" t="s">
        <v>220</v>
      </c>
      <c r="C980" s="44" t="s">
        <v>542</v>
      </c>
      <c r="D980" s="45" t="s">
        <v>126</v>
      </c>
      <c r="E980" s="44" t="s">
        <v>1501</v>
      </c>
      <c r="F980" s="45" t="s">
        <v>556</v>
      </c>
      <c r="G980" s="242">
        <v>1</v>
      </c>
    </row>
    <row r="981" customHeight="1" spans="2:7">
      <c r="B981" s="241" t="s">
        <v>220</v>
      </c>
      <c r="C981" s="44" t="s">
        <v>542</v>
      </c>
      <c r="D981" s="45" t="s">
        <v>126</v>
      </c>
      <c r="E981" s="44" t="s">
        <v>1502</v>
      </c>
      <c r="F981" s="45" t="s">
        <v>556</v>
      </c>
      <c r="G981" s="242">
        <v>1</v>
      </c>
    </row>
    <row r="982" customHeight="1" spans="2:7">
      <c r="B982" s="241" t="s">
        <v>220</v>
      </c>
      <c r="C982" s="44" t="s">
        <v>542</v>
      </c>
      <c r="D982" s="45" t="s">
        <v>126</v>
      </c>
      <c r="E982" s="44" t="s">
        <v>1503</v>
      </c>
      <c r="F982" s="45" t="s">
        <v>556</v>
      </c>
      <c r="G982" s="242">
        <v>1</v>
      </c>
    </row>
    <row r="983" customHeight="1" spans="2:7">
      <c r="B983" s="241" t="s">
        <v>220</v>
      </c>
      <c r="C983" s="44" t="s">
        <v>542</v>
      </c>
      <c r="D983" s="45" t="s">
        <v>159</v>
      </c>
      <c r="E983" s="44" t="s">
        <v>1504</v>
      </c>
      <c r="F983" s="45" t="s">
        <v>556</v>
      </c>
      <c r="G983" s="242">
        <v>1</v>
      </c>
    </row>
    <row r="984" customHeight="1" spans="2:7">
      <c r="B984" s="243" t="s">
        <v>548</v>
      </c>
      <c r="C984" s="244"/>
      <c r="D984" s="244"/>
      <c r="E984" s="244"/>
      <c r="F984" s="244"/>
      <c r="G984" s="245">
        <v>14</v>
      </c>
    </row>
    <row r="985" customHeight="1" spans="2:7">
      <c r="B985" s="246" t="s">
        <v>8</v>
      </c>
      <c r="C985" s="247"/>
      <c r="D985" s="247"/>
      <c r="E985" s="247"/>
      <c r="F985" s="247"/>
      <c r="G985" s="248">
        <v>946</v>
      </c>
    </row>
    <row r="986" customHeight="1" spans="2:7">
      <c r="B986" s="315" t="s">
        <v>10</v>
      </c>
      <c r="C986" s="315"/>
      <c r="D986" s="315"/>
      <c r="E986" s="315"/>
      <c r="F986" s="315"/>
      <c r="G986" s="315"/>
    </row>
    <row r="987" customHeight="1" spans="2:4">
      <c r="B987" s="80"/>
      <c r="C987" s="80"/>
      <c r="D987" s="80"/>
    </row>
  </sheetData>
  <mergeCells count="1">
    <mergeCell ref="B986:G986"/>
  </mergeCells>
  <pageMargins left="0.7" right="0.7" top="0.75" bottom="0.75" header="0.3" footer="0.3"/>
  <pageSetup paperSize="9" orientation="portrait"/>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S247"/>
  <sheetViews>
    <sheetView showGridLines="0" showRowColHeaders="0" zoomScale="75" zoomScaleNormal="75" workbookViewId="0">
      <selection activeCell="B16" sqref="B16"/>
    </sheetView>
  </sheetViews>
  <sheetFormatPr defaultColWidth="0" defaultRowHeight="13.5"/>
  <cols>
    <col min="1" max="1" width="9.14285714285714" style="3" customWidth="1"/>
    <col min="2" max="2" width="30.8571428571429" style="3" customWidth="1"/>
    <col min="3" max="12" width="15.4285714285714" style="3" customWidth="1"/>
    <col min="13" max="16" width="11.7142857142857" style="3" customWidth="1"/>
    <col min="17" max="17" width="12.7142857142857" style="3" customWidth="1"/>
    <col min="18" max="19" width="7" style="3" hidden="1" customWidth="1"/>
    <col min="20" max="20" width="5.57142857142857" style="3" hidden="1" customWidth="1"/>
    <col min="21" max="21" width="4.57142857142857" style="3" hidden="1" customWidth="1"/>
    <col min="22" max="22" width="13" style="3" hidden="1" customWidth="1"/>
    <col min="23" max="23" width="9.14285714285714" style="3" hidden="1" customWidth="1"/>
    <col min="24" max="25" width="4.14285714285714" style="3" hidden="1" customWidth="1"/>
    <col min="26" max="27" width="5.57142857142857" style="3" hidden="1" customWidth="1"/>
    <col min="28" max="28" width="13" style="3" hidden="1" customWidth="1"/>
    <col min="29" max="29" width="9.14285714285714" style="3" hidden="1" customWidth="1"/>
    <col min="30" max="31" width="4.14285714285714" style="3" hidden="1" customWidth="1"/>
    <col min="32" max="33" width="5.57142857142857" style="3" hidden="1" customWidth="1"/>
    <col min="34" max="34" width="13" style="3" hidden="1" customWidth="1"/>
    <col min="35" max="53" width="9.14285714285714" style="3" hidden="1" customWidth="1"/>
    <col min="54" max="258" width="0" style="3" hidden="1"/>
    <col min="259" max="260" width="9.14285714285714" style="3" hidden="1" customWidth="1"/>
    <col min="261" max="261" width="30.8571428571429" style="3" hidden="1" customWidth="1"/>
    <col min="262" max="271" width="15.4285714285714" style="3" hidden="1" customWidth="1"/>
    <col min="272" max="272" width="0" style="3" hidden="1" customWidth="1"/>
    <col min="273" max="273" width="12.7142857142857" style="3" hidden="1" customWidth="1"/>
    <col min="274" max="275" width="7" style="3" hidden="1" customWidth="1"/>
    <col min="276" max="276" width="5.57142857142857" style="3" hidden="1" customWidth="1"/>
    <col min="277" max="277" width="4.57142857142857" style="3" hidden="1" customWidth="1"/>
    <col min="278" max="309" width="0" style="3" hidden="1" customWidth="1"/>
    <col min="310" max="514" width="0" style="3" hidden="1"/>
    <col min="515" max="516" width="9.14285714285714" style="3" hidden="1" customWidth="1"/>
    <col min="517" max="517" width="30.8571428571429" style="3" hidden="1" customWidth="1"/>
    <col min="518" max="527" width="15.4285714285714" style="3" hidden="1" customWidth="1"/>
    <col min="528" max="528" width="0" style="3" hidden="1" customWidth="1"/>
    <col min="529" max="529" width="12.7142857142857" style="3" hidden="1" customWidth="1"/>
    <col min="530" max="531" width="7" style="3" hidden="1" customWidth="1"/>
    <col min="532" max="532" width="5.57142857142857" style="3" hidden="1" customWidth="1"/>
    <col min="533" max="533" width="4.57142857142857" style="3" hidden="1" customWidth="1"/>
    <col min="534" max="565" width="0" style="3" hidden="1" customWidth="1"/>
    <col min="566" max="770" width="0" style="3" hidden="1"/>
    <col min="771" max="772" width="9.14285714285714" style="3" hidden="1" customWidth="1"/>
    <col min="773" max="773" width="30.8571428571429" style="3" hidden="1" customWidth="1"/>
    <col min="774" max="783" width="15.4285714285714" style="3" hidden="1" customWidth="1"/>
    <col min="784" max="784" width="0" style="3" hidden="1" customWidth="1"/>
    <col min="785" max="785" width="12.7142857142857" style="3" hidden="1" customWidth="1"/>
    <col min="786" max="787" width="7" style="3" hidden="1" customWidth="1"/>
    <col min="788" max="788" width="5.57142857142857" style="3" hidden="1" customWidth="1"/>
    <col min="789" max="789" width="4.57142857142857" style="3" hidden="1" customWidth="1"/>
    <col min="790" max="821" width="0" style="3" hidden="1" customWidth="1"/>
    <col min="822" max="1026" width="0" style="3" hidden="1"/>
    <col min="1027" max="1028" width="9.14285714285714" style="3" hidden="1" customWidth="1"/>
    <col min="1029" max="1029" width="30.8571428571429" style="3" hidden="1" customWidth="1"/>
    <col min="1030" max="1039" width="15.4285714285714" style="3" hidden="1" customWidth="1"/>
    <col min="1040" max="1040" width="0" style="3" hidden="1" customWidth="1"/>
    <col min="1041" max="1041" width="12.7142857142857" style="3" hidden="1" customWidth="1"/>
    <col min="1042" max="1043" width="7" style="3" hidden="1" customWidth="1"/>
    <col min="1044" max="1044" width="5.57142857142857" style="3" hidden="1" customWidth="1"/>
    <col min="1045" max="1045" width="4.57142857142857" style="3" hidden="1" customWidth="1"/>
    <col min="1046" max="1077" width="0" style="3" hidden="1" customWidth="1"/>
    <col min="1078" max="1282" width="0" style="3" hidden="1"/>
    <col min="1283" max="1284" width="9.14285714285714" style="3" hidden="1" customWidth="1"/>
    <col min="1285" max="1285" width="30.8571428571429" style="3" hidden="1" customWidth="1"/>
    <col min="1286" max="1295" width="15.4285714285714" style="3" hidden="1" customWidth="1"/>
    <col min="1296" max="1296" width="0" style="3" hidden="1" customWidth="1"/>
    <col min="1297" max="1297" width="12.7142857142857" style="3" hidden="1" customWidth="1"/>
    <col min="1298" max="1299" width="7" style="3" hidden="1" customWidth="1"/>
    <col min="1300" max="1300" width="5.57142857142857" style="3" hidden="1" customWidth="1"/>
    <col min="1301" max="1301" width="4.57142857142857" style="3" hidden="1" customWidth="1"/>
    <col min="1302" max="1333" width="0" style="3" hidden="1" customWidth="1"/>
    <col min="1334" max="1538" width="0" style="3" hidden="1"/>
    <col min="1539" max="1540" width="9.14285714285714" style="3" hidden="1" customWidth="1"/>
    <col min="1541" max="1541" width="30.8571428571429" style="3" hidden="1" customWidth="1"/>
    <col min="1542" max="1551" width="15.4285714285714" style="3" hidden="1" customWidth="1"/>
    <col min="1552" max="1552" width="0" style="3" hidden="1" customWidth="1"/>
    <col min="1553" max="1553" width="12.7142857142857" style="3" hidden="1" customWidth="1"/>
    <col min="1554" max="1555" width="7" style="3" hidden="1" customWidth="1"/>
    <col min="1556" max="1556" width="5.57142857142857" style="3" hidden="1" customWidth="1"/>
    <col min="1557" max="1557" width="4.57142857142857" style="3" hidden="1" customWidth="1"/>
    <col min="1558" max="1589" width="0" style="3" hidden="1" customWidth="1"/>
    <col min="1590" max="1794" width="0" style="3" hidden="1"/>
    <col min="1795" max="1796" width="9.14285714285714" style="3" hidden="1" customWidth="1"/>
    <col min="1797" max="1797" width="30.8571428571429" style="3" hidden="1" customWidth="1"/>
    <col min="1798" max="1807" width="15.4285714285714" style="3" hidden="1" customWidth="1"/>
    <col min="1808" max="1808" width="0" style="3" hidden="1" customWidth="1"/>
    <col min="1809" max="1809" width="12.7142857142857" style="3" hidden="1" customWidth="1"/>
    <col min="1810" max="1811" width="7" style="3" hidden="1" customWidth="1"/>
    <col min="1812" max="1812" width="5.57142857142857" style="3" hidden="1" customWidth="1"/>
    <col min="1813" max="1813" width="4.57142857142857" style="3" hidden="1" customWidth="1"/>
    <col min="1814" max="1845" width="0" style="3" hidden="1" customWidth="1"/>
    <col min="1846" max="2050" width="0" style="3" hidden="1"/>
    <col min="2051" max="2052" width="9.14285714285714" style="3" hidden="1" customWidth="1"/>
    <col min="2053" max="2053" width="30.8571428571429" style="3" hidden="1" customWidth="1"/>
    <col min="2054" max="2063" width="15.4285714285714" style="3" hidden="1" customWidth="1"/>
    <col min="2064" max="2064" width="0" style="3" hidden="1" customWidth="1"/>
    <col min="2065" max="2065" width="12.7142857142857" style="3" hidden="1" customWidth="1"/>
    <col min="2066" max="2067" width="7" style="3" hidden="1" customWidth="1"/>
    <col min="2068" max="2068" width="5.57142857142857" style="3" hidden="1" customWidth="1"/>
    <col min="2069" max="2069" width="4.57142857142857" style="3" hidden="1" customWidth="1"/>
    <col min="2070" max="2101" width="0" style="3" hidden="1" customWidth="1"/>
    <col min="2102" max="2306" width="0" style="3" hidden="1"/>
    <col min="2307" max="2308" width="9.14285714285714" style="3" hidden="1" customWidth="1"/>
    <col min="2309" max="2309" width="30.8571428571429" style="3" hidden="1" customWidth="1"/>
    <col min="2310" max="2319" width="15.4285714285714" style="3" hidden="1" customWidth="1"/>
    <col min="2320" max="2320" width="0" style="3" hidden="1" customWidth="1"/>
    <col min="2321" max="2321" width="12.7142857142857" style="3" hidden="1" customWidth="1"/>
    <col min="2322" max="2323" width="7" style="3" hidden="1" customWidth="1"/>
    <col min="2324" max="2324" width="5.57142857142857" style="3" hidden="1" customWidth="1"/>
    <col min="2325" max="2325" width="4.57142857142857" style="3" hidden="1" customWidth="1"/>
    <col min="2326" max="2357" width="0" style="3" hidden="1" customWidth="1"/>
    <col min="2358" max="2562" width="0" style="3" hidden="1"/>
    <col min="2563" max="2564" width="9.14285714285714" style="3" hidden="1" customWidth="1"/>
    <col min="2565" max="2565" width="30.8571428571429" style="3" hidden="1" customWidth="1"/>
    <col min="2566" max="2575" width="15.4285714285714" style="3" hidden="1" customWidth="1"/>
    <col min="2576" max="2576" width="0" style="3" hidden="1" customWidth="1"/>
    <col min="2577" max="2577" width="12.7142857142857" style="3" hidden="1" customWidth="1"/>
    <col min="2578" max="2579" width="7" style="3" hidden="1" customWidth="1"/>
    <col min="2580" max="2580" width="5.57142857142857" style="3" hidden="1" customWidth="1"/>
    <col min="2581" max="2581" width="4.57142857142857" style="3" hidden="1" customWidth="1"/>
    <col min="2582" max="2613" width="0" style="3" hidden="1" customWidth="1"/>
    <col min="2614" max="2818" width="0" style="3" hidden="1"/>
    <col min="2819" max="2820" width="9.14285714285714" style="3" hidden="1" customWidth="1"/>
    <col min="2821" max="2821" width="30.8571428571429" style="3" hidden="1" customWidth="1"/>
    <col min="2822" max="2831" width="15.4285714285714" style="3" hidden="1" customWidth="1"/>
    <col min="2832" max="2832" width="0" style="3" hidden="1" customWidth="1"/>
    <col min="2833" max="2833" width="12.7142857142857" style="3" hidden="1" customWidth="1"/>
    <col min="2834" max="2835" width="7" style="3" hidden="1" customWidth="1"/>
    <col min="2836" max="2836" width="5.57142857142857" style="3" hidden="1" customWidth="1"/>
    <col min="2837" max="2837" width="4.57142857142857" style="3" hidden="1" customWidth="1"/>
    <col min="2838" max="2869" width="0" style="3" hidden="1" customWidth="1"/>
    <col min="2870" max="3074" width="0" style="3" hidden="1"/>
    <col min="3075" max="3076" width="9.14285714285714" style="3" hidden="1" customWidth="1"/>
    <col min="3077" max="3077" width="30.8571428571429" style="3" hidden="1" customWidth="1"/>
    <col min="3078" max="3087" width="15.4285714285714" style="3" hidden="1" customWidth="1"/>
    <col min="3088" max="3088" width="0" style="3" hidden="1" customWidth="1"/>
    <col min="3089" max="3089" width="12.7142857142857" style="3" hidden="1" customWidth="1"/>
    <col min="3090" max="3091" width="7" style="3" hidden="1" customWidth="1"/>
    <col min="3092" max="3092" width="5.57142857142857" style="3" hidden="1" customWidth="1"/>
    <col min="3093" max="3093" width="4.57142857142857" style="3" hidden="1" customWidth="1"/>
    <col min="3094" max="3125" width="0" style="3" hidden="1" customWidth="1"/>
    <col min="3126" max="3330" width="0" style="3" hidden="1"/>
    <col min="3331" max="3332" width="9.14285714285714" style="3" hidden="1" customWidth="1"/>
    <col min="3333" max="3333" width="30.8571428571429" style="3" hidden="1" customWidth="1"/>
    <col min="3334" max="3343" width="15.4285714285714" style="3" hidden="1" customWidth="1"/>
    <col min="3344" max="3344" width="0" style="3" hidden="1" customWidth="1"/>
    <col min="3345" max="3345" width="12.7142857142857" style="3" hidden="1" customWidth="1"/>
    <col min="3346" max="3347" width="7" style="3" hidden="1" customWidth="1"/>
    <col min="3348" max="3348" width="5.57142857142857" style="3" hidden="1" customWidth="1"/>
    <col min="3349" max="3349" width="4.57142857142857" style="3" hidden="1" customWidth="1"/>
    <col min="3350" max="3381" width="0" style="3" hidden="1" customWidth="1"/>
    <col min="3382" max="3586" width="0" style="3" hidden="1"/>
    <col min="3587" max="3588" width="9.14285714285714" style="3" hidden="1" customWidth="1"/>
    <col min="3589" max="3589" width="30.8571428571429" style="3" hidden="1" customWidth="1"/>
    <col min="3590" max="3599" width="15.4285714285714" style="3" hidden="1" customWidth="1"/>
    <col min="3600" max="3600" width="0" style="3" hidden="1" customWidth="1"/>
    <col min="3601" max="3601" width="12.7142857142857" style="3" hidden="1" customWidth="1"/>
    <col min="3602" max="3603" width="7" style="3" hidden="1" customWidth="1"/>
    <col min="3604" max="3604" width="5.57142857142857" style="3" hidden="1" customWidth="1"/>
    <col min="3605" max="3605" width="4.57142857142857" style="3" hidden="1" customWidth="1"/>
    <col min="3606" max="3637" width="0" style="3" hidden="1" customWidth="1"/>
    <col min="3638" max="3842" width="0" style="3" hidden="1"/>
    <col min="3843" max="3844" width="9.14285714285714" style="3" hidden="1" customWidth="1"/>
    <col min="3845" max="3845" width="30.8571428571429" style="3" hidden="1" customWidth="1"/>
    <col min="3846" max="3855" width="15.4285714285714" style="3" hidden="1" customWidth="1"/>
    <col min="3856" max="3856" width="0" style="3" hidden="1" customWidth="1"/>
    <col min="3857" max="3857" width="12.7142857142857" style="3" hidden="1" customWidth="1"/>
    <col min="3858" max="3859" width="7" style="3" hidden="1" customWidth="1"/>
    <col min="3860" max="3860" width="5.57142857142857" style="3" hidden="1" customWidth="1"/>
    <col min="3861" max="3861" width="4.57142857142857" style="3" hidden="1" customWidth="1"/>
    <col min="3862" max="3893" width="0" style="3" hidden="1" customWidth="1"/>
    <col min="3894" max="4098" width="0" style="3" hidden="1"/>
    <col min="4099" max="4100" width="9.14285714285714" style="3" hidden="1" customWidth="1"/>
    <col min="4101" max="4101" width="30.8571428571429" style="3" hidden="1" customWidth="1"/>
    <col min="4102" max="4111" width="15.4285714285714" style="3" hidden="1" customWidth="1"/>
    <col min="4112" max="4112" width="0" style="3" hidden="1" customWidth="1"/>
    <col min="4113" max="4113" width="12.7142857142857" style="3" hidden="1" customWidth="1"/>
    <col min="4114" max="4115" width="7" style="3" hidden="1" customWidth="1"/>
    <col min="4116" max="4116" width="5.57142857142857" style="3" hidden="1" customWidth="1"/>
    <col min="4117" max="4117" width="4.57142857142857" style="3" hidden="1" customWidth="1"/>
    <col min="4118" max="4149" width="0" style="3" hidden="1" customWidth="1"/>
    <col min="4150" max="4354" width="0" style="3" hidden="1"/>
    <col min="4355" max="4356" width="9.14285714285714" style="3" hidden="1" customWidth="1"/>
    <col min="4357" max="4357" width="30.8571428571429" style="3" hidden="1" customWidth="1"/>
    <col min="4358" max="4367" width="15.4285714285714" style="3" hidden="1" customWidth="1"/>
    <col min="4368" max="4368" width="0" style="3" hidden="1" customWidth="1"/>
    <col min="4369" max="4369" width="12.7142857142857" style="3" hidden="1" customWidth="1"/>
    <col min="4370" max="4371" width="7" style="3" hidden="1" customWidth="1"/>
    <col min="4372" max="4372" width="5.57142857142857" style="3" hidden="1" customWidth="1"/>
    <col min="4373" max="4373" width="4.57142857142857" style="3" hidden="1" customWidth="1"/>
    <col min="4374" max="4405" width="0" style="3" hidden="1" customWidth="1"/>
    <col min="4406" max="4610" width="0" style="3" hidden="1"/>
    <col min="4611" max="4612" width="9.14285714285714" style="3" hidden="1" customWidth="1"/>
    <col min="4613" max="4613" width="30.8571428571429" style="3" hidden="1" customWidth="1"/>
    <col min="4614" max="4623" width="15.4285714285714" style="3" hidden="1" customWidth="1"/>
    <col min="4624" max="4624" width="0" style="3" hidden="1" customWidth="1"/>
    <col min="4625" max="4625" width="12.7142857142857" style="3" hidden="1" customWidth="1"/>
    <col min="4626" max="4627" width="7" style="3" hidden="1" customWidth="1"/>
    <col min="4628" max="4628" width="5.57142857142857" style="3" hidden="1" customWidth="1"/>
    <col min="4629" max="4629" width="4.57142857142857" style="3" hidden="1" customWidth="1"/>
    <col min="4630" max="4661" width="0" style="3" hidden="1" customWidth="1"/>
    <col min="4662" max="4866" width="0" style="3" hidden="1"/>
    <col min="4867" max="4868" width="9.14285714285714" style="3" hidden="1" customWidth="1"/>
    <col min="4869" max="4869" width="30.8571428571429" style="3" hidden="1" customWidth="1"/>
    <col min="4870" max="4879" width="15.4285714285714" style="3" hidden="1" customWidth="1"/>
    <col min="4880" max="4880" width="0" style="3" hidden="1" customWidth="1"/>
    <col min="4881" max="4881" width="12.7142857142857" style="3" hidden="1" customWidth="1"/>
    <col min="4882" max="4883" width="7" style="3" hidden="1" customWidth="1"/>
    <col min="4884" max="4884" width="5.57142857142857" style="3" hidden="1" customWidth="1"/>
    <col min="4885" max="4885" width="4.57142857142857" style="3" hidden="1" customWidth="1"/>
    <col min="4886" max="4917" width="0" style="3" hidden="1" customWidth="1"/>
    <col min="4918" max="5122" width="0" style="3" hidden="1"/>
    <col min="5123" max="5124" width="9.14285714285714" style="3" hidden="1" customWidth="1"/>
    <col min="5125" max="5125" width="30.8571428571429" style="3" hidden="1" customWidth="1"/>
    <col min="5126" max="5135" width="15.4285714285714" style="3" hidden="1" customWidth="1"/>
    <col min="5136" max="5136" width="0" style="3" hidden="1" customWidth="1"/>
    <col min="5137" max="5137" width="12.7142857142857" style="3" hidden="1" customWidth="1"/>
    <col min="5138" max="5139" width="7" style="3" hidden="1" customWidth="1"/>
    <col min="5140" max="5140" width="5.57142857142857" style="3" hidden="1" customWidth="1"/>
    <col min="5141" max="5141" width="4.57142857142857" style="3" hidden="1" customWidth="1"/>
    <col min="5142" max="5173" width="0" style="3" hidden="1" customWidth="1"/>
    <col min="5174" max="5378" width="0" style="3" hidden="1"/>
    <col min="5379" max="5380" width="9.14285714285714" style="3" hidden="1" customWidth="1"/>
    <col min="5381" max="5381" width="30.8571428571429" style="3" hidden="1" customWidth="1"/>
    <col min="5382" max="5391" width="15.4285714285714" style="3" hidden="1" customWidth="1"/>
    <col min="5392" max="5392" width="0" style="3" hidden="1" customWidth="1"/>
    <col min="5393" max="5393" width="12.7142857142857" style="3" hidden="1" customWidth="1"/>
    <col min="5394" max="5395" width="7" style="3" hidden="1" customWidth="1"/>
    <col min="5396" max="5396" width="5.57142857142857" style="3" hidden="1" customWidth="1"/>
    <col min="5397" max="5397" width="4.57142857142857" style="3" hidden="1" customWidth="1"/>
    <col min="5398" max="5429" width="0" style="3" hidden="1" customWidth="1"/>
    <col min="5430" max="5634" width="0" style="3" hidden="1"/>
    <col min="5635" max="5636" width="9.14285714285714" style="3" hidden="1" customWidth="1"/>
    <col min="5637" max="5637" width="30.8571428571429" style="3" hidden="1" customWidth="1"/>
    <col min="5638" max="5647" width="15.4285714285714" style="3" hidden="1" customWidth="1"/>
    <col min="5648" max="5648" width="0" style="3" hidden="1" customWidth="1"/>
    <col min="5649" max="5649" width="12.7142857142857" style="3" hidden="1" customWidth="1"/>
    <col min="5650" max="5651" width="7" style="3" hidden="1" customWidth="1"/>
    <col min="5652" max="5652" width="5.57142857142857" style="3" hidden="1" customWidth="1"/>
    <col min="5653" max="5653" width="4.57142857142857" style="3" hidden="1" customWidth="1"/>
    <col min="5654" max="5685" width="0" style="3" hidden="1" customWidth="1"/>
    <col min="5686" max="5890" width="0" style="3" hidden="1"/>
    <col min="5891" max="5892" width="9.14285714285714" style="3" hidden="1" customWidth="1"/>
    <col min="5893" max="5893" width="30.8571428571429" style="3" hidden="1" customWidth="1"/>
    <col min="5894" max="5903" width="15.4285714285714" style="3" hidden="1" customWidth="1"/>
    <col min="5904" max="5904" width="0" style="3" hidden="1" customWidth="1"/>
    <col min="5905" max="5905" width="12.7142857142857" style="3" hidden="1" customWidth="1"/>
    <col min="5906" max="5907" width="7" style="3" hidden="1" customWidth="1"/>
    <col min="5908" max="5908" width="5.57142857142857" style="3" hidden="1" customWidth="1"/>
    <col min="5909" max="5909" width="4.57142857142857" style="3" hidden="1" customWidth="1"/>
    <col min="5910" max="5941" width="0" style="3" hidden="1" customWidth="1"/>
    <col min="5942" max="6146" width="0" style="3" hidden="1"/>
    <col min="6147" max="6148" width="9.14285714285714" style="3" hidden="1" customWidth="1"/>
    <col min="6149" max="6149" width="30.8571428571429" style="3" hidden="1" customWidth="1"/>
    <col min="6150" max="6159" width="15.4285714285714" style="3" hidden="1" customWidth="1"/>
    <col min="6160" max="6160" width="0" style="3" hidden="1" customWidth="1"/>
    <col min="6161" max="6161" width="12.7142857142857" style="3" hidden="1" customWidth="1"/>
    <col min="6162" max="6163" width="7" style="3" hidden="1" customWidth="1"/>
    <col min="6164" max="6164" width="5.57142857142857" style="3" hidden="1" customWidth="1"/>
    <col min="6165" max="6165" width="4.57142857142857" style="3" hidden="1" customWidth="1"/>
    <col min="6166" max="6197" width="0" style="3" hidden="1" customWidth="1"/>
    <col min="6198" max="6402" width="0" style="3" hidden="1"/>
    <col min="6403" max="6404" width="9.14285714285714" style="3" hidden="1" customWidth="1"/>
    <col min="6405" max="6405" width="30.8571428571429" style="3" hidden="1" customWidth="1"/>
    <col min="6406" max="6415" width="15.4285714285714" style="3" hidden="1" customWidth="1"/>
    <col min="6416" max="6416" width="0" style="3" hidden="1" customWidth="1"/>
    <col min="6417" max="6417" width="12.7142857142857" style="3" hidden="1" customWidth="1"/>
    <col min="6418" max="6419" width="7" style="3" hidden="1" customWidth="1"/>
    <col min="6420" max="6420" width="5.57142857142857" style="3" hidden="1" customWidth="1"/>
    <col min="6421" max="6421" width="4.57142857142857" style="3" hidden="1" customWidth="1"/>
    <col min="6422" max="6453" width="0" style="3" hidden="1" customWidth="1"/>
    <col min="6454" max="6658" width="0" style="3" hidden="1"/>
    <col min="6659" max="6660" width="9.14285714285714" style="3" hidden="1" customWidth="1"/>
    <col min="6661" max="6661" width="30.8571428571429" style="3" hidden="1" customWidth="1"/>
    <col min="6662" max="6671" width="15.4285714285714" style="3" hidden="1" customWidth="1"/>
    <col min="6672" max="6672" width="0" style="3" hidden="1" customWidth="1"/>
    <col min="6673" max="6673" width="12.7142857142857" style="3" hidden="1" customWidth="1"/>
    <col min="6674" max="6675" width="7" style="3" hidden="1" customWidth="1"/>
    <col min="6676" max="6676" width="5.57142857142857" style="3" hidden="1" customWidth="1"/>
    <col min="6677" max="6677" width="4.57142857142857" style="3" hidden="1" customWidth="1"/>
    <col min="6678" max="6709" width="0" style="3" hidden="1" customWidth="1"/>
    <col min="6710" max="6914" width="0" style="3" hidden="1"/>
    <col min="6915" max="6916" width="9.14285714285714" style="3" hidden="1" customWidth="1"/>
    <col min="6917" max="6917" width="30.8571428571429" style="3" hidden="1" customWidth="1"/>
    <col min="6918" max="6927" width="15.4285714285714" style="3" hidden="1" customWidth="1"/>
    <col min="6928" max="6928" width="0" style="3" hidden="1" customWidth="1"/>
    <col min="6929" max="6929" width="12.7142857142857" style="3" hidden="1" customWidth="1"/>
    <col min="6930" max="6931" width="7" style="3" hidden="1" customWidth="1"/>
    <col min="6932" max="6932" width="5.57142857142857" style="3" hidden="1" customWidth="1"/>
    <col min="6933" max="6933" width="4.57142857142857" style="3" hidden="1" customWidth="1"/>
    <col min="6934" max="6965" width="0" style="3" hidden="1" customWidth="1"/>
    <col min="6966" max="7170" width="0" style="3" hidden="1"/>
    <col min="7171" max="7172" width="9.14285714285714" style="3" hidden="1" customWidth="1"/>
    <col min="7173" max="7173" width="30.8571428571429" style="3" hidden="1" customWidth="1"/>
    <col min="7174" max="7183" width="15.4285714285714" style="3" hidden="1" customWidth="1"/>
    <col min="7184" max="7184" width="0" style="3" hidden="1" customWidth="1"/>
    <col min="7185" max="7185" width="12.7142857142857" style="3" hidden="1" customWidth="1"/>
    <col min="7186" max="7187" width="7" style="3" hidden="1" customWidth="1"/>
    <col min="7188" max="7188" width="5.57142857142857" style="3" hidden="1" customWidth="1"/>
    <col min="7189" max="7189" width="4.57142857142857" style="3" hidden="1" customWidth="1"/>
    <col min="7190" max="7221" width="0" style="3" hidden="1" customWidth="1"/>
    <col min="7222" max="7426" width="0" style="3" hidden="1"/>
    <col min="7427" max="7428" width="9.14285714285714" style="3" hidden="1" customWidth="1"/>
    <col min="7429" max="7429" width="30.8571428571429" style="3" hidden="1" customWidth="1"/>
    <col min="7430" max="7439" width="15.4285714285714" style="3" hidden="1" customWidth="1"/>
    <col min="7440" max="7440" width="0" style="3" hidden="1" customWidth="1"/>
    <col min="7441" max="7441" width="12.7142857142857" style="3" hidden="1" customWidth="1"/>
    <col min="7442" max="7443" width="7" style="3" hidden="1" customWidth="1"/>
    <col min="7444" max="7444" width="5.57142857142857" style="3" hidden="1" customWidth="1"/>
    <col min="7445" max="7445" width="4.57142857142857" style="3" hidden="1" customWidth="1"/>
    <col min="7446" max="7477" width="0" style="3" hidden="1" customWidth="1"/>
    <col min="7478" max="7682" width="0" style="3" hidden="1"/>
    <col min="7683" max="7684" width="9.14285714285714" style="3" hidden="1" customWidth="1"/>
    <col min="7685" max="7685" width="30.8571428571429" style="3" hidden="1" customWidth="1"/>
    <col min="7686" max="7695" width="15.4285714285714" style="3" hidden="1" customWidth="1"/>
    <col min="7696" max="7696" width="0" style="3" hidden="1" customWidth="1"/>
    <col min="7697" max="7697" width="12.7142857142857" style="3" hidden="1" customWidth="1"/>
    <col min="7698" max="7699" width="7" style="3" hidden="1" customWidth="1"/>
    <col min="7700" max="7700" width="5.57142857142857" style="3" hidden="1" customWidth="1"/>
    <col min="7701" max="7701" width="4.57142857142857" style="3" hidden="1" customWidth="1"/>
    <col min="7702" max="7733" width="0" style="3" hidden="1" customWidth="1"/>
    <col min="7734" max="7938" width="0" style="3" hidden="1"/>
    <col min="7939" max="7940" width="9.14285714285714" style="3" hidden="1" customWidth="1"/>
    <col min="7941" max="7941" width="30.8571428571429" style="3" hidden="1" customWidth="1"/>
    <col min="7942" max="7951" width="15.4285714285714" style="3" hidden="1" customWidth="1"/>
    <col min="7952" max="7952" width="0" style="3" hidden="1" customWidth="1"/>
    <col min="7953" max="7953" width="12.7142857142857" style="3" hidden="1" customWidth="1"/>
    <col min="7954" max="7955" width="7" style="3" hidden="1" customWidth="1"/>
    <col min="7956" max="7956" width="5.57142857142857" style="3" hidden="1" customWidth="1"/>
    <col min="7957" max="7957" width="4.57142857142857" style="3" hidden="1" customWidth="1"/>
    <col min="7958" max="7989" width="0" style="3" hidden="1" customWidth="1"/>
    <col min="7990" max="8194" width="0" style="3" hidden="1"/>
    <col min="8195" max="8196" width="9.14285714285714" style="3" hidden="1" customWidth="1"/>
    <col min="8197" max="8197" width="30.8571428571429" style="3" hidden="1" customWidth="1"/>
    <col min="8198" max="8207" width="15.4285714285714" style="3" hidden="1" customWidth="1"/>
    <col min="8208" max="8208" width="0" style="3" hidden="1" customWidth="1"/>
    <col min="8209" max="8209" width="12.7142857142857" style="3" hidden="1" customWidth="1"/>
    <col min="8210" max="8211" width="7" style="3" hidden="1" customWidth="1"/>
    <col min="8212" max="8212" width="5.57142857142857" style="3" hidden="1" customWidth="1"/>
    <col min="8213" max="8213" width="4.57142857142857" style="3" hidden="1" customWidth="1"/>
    <col min="8214" max="8245" width="0" style="3" hidden="1" customWidth="1"/>
    <col min="8246" max="8450" width="0" style="3" hidden="1"/>
    <col min="8451" max="8452" width="9.14285714285714" style="3" hidden="1" customWidth="1"/>
    <col min="8453" max="8453" width="30.8571428571429" style="3" hidden="1" customWidth="1"/>
    <col min="8454" max="8463" width="15.4285714285714" style="3" hidden="1" customWidth="1"/>
    <col min="8464" max="8464" width="0" style="3" hidden="1" customWidth="1"/>
    <col min="8465" max="8465" width="12.7142857142857" style="3" hidden="1" customWidth="1"/>
    <col min="8466" max="8467" width="7" style="3" hidden="1" customWidth="1"/>
    <col min="8468" max="8468" width="5.57142857142857" style="3" hidden="1" customWidth="1"/>
    <col min="8469" max="8469" width="4.57142857142857" style="3" hidden="1" customWidth="1"/>
    <col min="8470" max="8501" width="0" style="3" hidden="1" customWidth="1"/>
    <col min="8502" max="8706" width="0" style="3" hidden="1"/>
    <col min="8707" max="8708" width="9.14285714285714" style="3" hidden="1" customWidth="1"/>
    <col min="8709" max="8709" width="30.8571428571429" style="3" hidden="1" customWidth="1"/>
    <col min="8710" max="8719" width="15.4285714285714" style="3" hidden="1" customWidth="1"/>
    <col min="8720" max="8720" width="0" style="3" hidden="1" customWidth="1"/>
    <col min="8721" max="8721" width="12.7142857142857" style="3" hidden="1" customWidth="1"/>
    <col min="8722" max="8723" width="7" style="3" hidden="1" customWidth="1"/>
    <col min="8724" max="8724" width="5.57142857142857" style="3" hidden="1" customWidth="1"/>
    <col min="8725" max="8725" width="4.57142857142857" style="3" hidden="1" customWidth="1"/>
    <col min="8726" max="8757" width="0" style="3" hidden="1" customWidth="1"/>
    <col min="8758" max="8962" width="0" style="3" hidden="1"/>
    <col min="8963" max="8964" width="9.14285714285714" style="3" hidden="1" customWidth="1"/>
    <col min="8965" max="8965" width="30.8571428571429" style="3" hidden="1" customWidth="1"/>
    <col min="8966" max="8975" width="15.4285714285714" style="3" hidden="1" customWidth="1"/>
    <col min="8976" max="8976" width="0" style="3" hidden="1" customWidth="1"/>
    <col min="8977" max="8977" width="12.7142857142857" style="3" hidden="1" customWidth="1"/>
    <col min="8978" max="8979" width="7" style="3" hidden="1" customWidth="1"/>
    <col min="8980" max="8980" width="5.57142857142857" style="3" hidden="1" customWidth="1"/>
    <col min="8981" max="8981" width="4.57142857142857" style="3" hidden="1" customWidth="1"/>
    <col min="8982" max="9013" width="0" style="3" hidden="1" customWidth="1"/>
    <col min="9014" max="9218" width="0" style="3" hidden="1"/>
    <col min="9219" max="9220" width="9.14285714285714" style="3" hidden="1" customWidth="1"/>
    <col min="9221" max="9221" width="30.8571428571429" style="3" hidden="1" customWidth="1"/>
    <col min="9222" max="9231" width="15.4285714285714" style="3" hidden="1" customWidth="1"/>
    <col min="9232" max="9232" width="0" style="3" hidden="1" customWidth="1"/>
    <col min="9233" max="9233" width="12.7142857142857" style="3" hidden="1" customWidth="1"/>
    <col min="9234" max="9235" width="7" style="3" hidden="1" customWidth="1"/>
    <col min="9236" max="9236" width="5.57142857142857" style="3" hidden="1" customWidth="1"/>
    <col min="9237" max="9237" width="4.57142857142857" style="3" hidden="1" customWidth="1"/>
    <col min="9238" max="9269" width="0" style="3" hidden="1" customWidth="1"/>
    <col min="9270" max="9474" width="0" style="3" hidden="1"/>
    <col min="9475" max="9476" width="9.14285714285714" style="3" hidden="1" customWidth="1"/>
    <col min="9477" max="9477" width="30.8571428571429" style="3" hidden="1" customWidth="1"/>
    <col min="9478" max="9487" width="15.4285714285714" style="3" hidden="1" customWidth="1"/>
    <col min="9488" max="9488" width="0" style="3" hidden="1" customWidth="1"/>
    <col min="9489" max="9489" width="12.7142857142857" style="3" hidden="1" customWidth="1"/>
    <col min="9490" max="9491" width="7" style="3" hidden="1" customWidth="1"/>
    <col min="9492" max="9492" width="5.57142857142857" style="3" hidden="1" customWidth="1"/>
    <col min="9493" max="9493" width="4.57142857142857" style="3" hidden="1" customWidth="1"/>
    <col min="9494" max="9525" width="0" style="3" hidden="1" customWidth="1"/>
    <col min="9526" max="9730" width="0" style="3" hidden="1"/>
    <col min="9731" max="9732" width="9.14285714285714" style="3" hidden="1" customWidth="1"/>
    <col min="9733" max="9733" width="30.8571428571429" style="3" hidden="1" customWidth="1"/>
    <col min="9734" max="9743" width="15.4285714285714" style="3" hidden="1" customWidth="1"/>
    <col min="9744" max="9744" width="0" style="3" hidden="1" customWidth="1"/>
    <col min="9745" max="9745" width="12.7142857142857" style="3" hidden="1" customWidth="1"/>
    <col min="9746" max="9747" width="7" style="3" hidden="1" customWidth="1"/>
    <col min="9748" max="9748" width="5.57142857142857" style="3" hidden="1" customWidth="1"/>
    <col min="9749" max="9749" width="4.57142857142857" style="3" hidden="1" customWidth="1"/>
    <col min="9750" max="9781" width="0" style="3" hidden="1" customWidth="1"/>
    <col min="9782" max="9986" width="0" style="3" hidden="1"/>
    <col min="9987" max="9988" width="9.14285714285714" style="3" hidden="1" customWidth="1"/>
    <col min="9989" max="9989" width="30.8571428571429" style="3" hidden="1" customWidth="1"/>
    <col min="9990" max="9999" width="15.4285714285714" style="3" hidden="1" customWidth="1"/>
    <col min="10000" max="10000" width="0" style="3" hidden="1" customWidth="1"/>
    <col min="10001" max="10001" width="12.7142857142857" style="3" hidden="1" customWidth="1"/>
    <col min="10002" max="10003" width="7" style="3" hidden="1" customWidth="1"/>
    <col min="10004" max="10004" width="5.57142857142857" style="3" hidden="1" customWidth="1"/>
    <col min="10005" max="10005" width="4.57142857142857" style="3" hidden="1" customWidth="1"/>
    <col min="10006" max="10037" width="0" style="3" hidden="1" customWidth="1"/>
    <col min="10038" max="10242" width="0" style="3" hidden="1"/>
    <col min="10243" max="10244" width="9.14285714285714" style="3" hidden="1" customWidth="1"/>
    <col min="10245" max="10245" width="30.8571428571429" style="3" hidden="1" customWidth="1"/>
    <col min="10246" max="10255" width="15.4285714285714" style="3" hidden="1" customWidth="1"/>
    <col min="10256" max="10256" width="0" style="3" hidden="1" customWidth="1"/>
    <col min="10257" max="10257" width="12.7142857142857" style="3" hidden="1" customWidth="1"/>
    <col min="10258" max="10259" width="7" style="3" hidden="1" customWidth="1"/>
    <col min="10260" max="10260" width="5.57142857142857" style="3" hidden="1" customWidth="1"/>
    <col min="10261" max="10261" width="4.57142857142857" style="3" hidden="1" customWidth="1"/>
    <col min="10262" max="10293" width="0" style="3" hidden="1" customWidth="1"/>
    <col min="10294" max="10498" width="0" style="3" hidden="1"/>
    <col min="10499" max="10500" width="9.14285714285714" style="3" hidden="1" customWidth="1"/>
    <col min="10501" max="10501" width="30.8571428571429" style="3" hidden="1" customWidth="1"/>
    <col min="10502" max="10511" width="15.4285714285714" style="3" hidden="1" customWidth="1"/>
    <col min="10512" max="10512" width="0" style="3" hidden="1" customWidth="1"/>
    <col min="10513" max="10513" width="12.7142857142857" style="3" hidden="1" customWidth="1"/>
    <col min="10514" max="10515" width="7" style="3" hidden="1" customWidth="1"/>
    <col min="10516" max="10516" width="5.57142857142857" style="3" hidden="1" customWidth="1"/>
    <col min="10517" max="10517" width="4.57142857142857" style="3" hidden="1" customWidth="1"/>
    <col min="10518" max="10549" width="0" style="3" hidden="1" customWidth="1"/>
    <col min="10550" max="10754" width="0" style="3" hidden="1"/>
    <col min="10755" max="10756" width="9.14285714285714" style="3" hidden="1" customWidth="1"/>
    <col min="10757" max="10757" width="30.8571428571429" style="3" hidden="1" customWidth="1"/>
    <col min="10758" max="10767" width="15.4285714285714" style="3" hidden="1" customWidth="1"/>
    <col min="10768" max="10768" width="0" style="3" hidden="1" customWidth="1"/>
    <col min="10769" max="10769" width="12.7142857142857" style="3" hidden="1" customWidth="1"/>
    <col min="10770" max="10771" width="7" style="3" hidden="1" customWidth="1"/>
    <col min="10772" max="10772" width="5.57142857142857" style="3" hidden="1" customWidth="1"/>
    <col min="10773" max="10773" width="4.57142857142857" style="3" hidden="1" customWidth="1"/>
    <col min="10774" max="10805" width="0" style="3" hidden="1" customWidth="1"/>
    <col min="10806" max="11010" width="0" style="3" hidden="1"/>
    <col min="11011" max="11012" width="9.14285714285714" style="3" hidden="1" customWidth="1"/>
    <col min="11013" max="11013" width="30.8571428571429" style="3" hidden="1" customWidth="1"/>
    <col min="11014" max="11023" width="15.4285714285714" style="3" hidden="1" customWidth="1"/>
    <col min="11024" max="11024" width="0" style="3" hidden="1" customWidth="1"/>
    <col min="11025" max="11025" width="12.7142857142857" style="3" hidden="1" customWidth="1"/>
    <col min="11026" max="11027" width="7" style="3" hidden="1" customWidth="1"/>
    <col min="11028" max="11028" width="5.57142857142857" style="3" hidden="1" customWidth="1"/>
    <col min="11029" max="11029" width="4.57142857142857" style="3" hidden="1" customWidth="1"/>
    <col min="11030" max="11061" width="0" style="3" hidden="1" customWidth="1"/>
    <col min="11062" max="11266" width="0" style="3" hidden="1"/>
    <col min="11267" max="11268" width="9.14285714285714" style="3" hidden="1" customWidth="1"/>
    <col min="11269" max="11269" width="30.8571428571429" style="3" hidden="1" customWidth="1"/>
    <col min="11270" max="11279" width="15.4285714285714" style="3" hidden="1" customWidth="1"/>
    <col min="11280" max="11280" width="0" style="3" hidden="1" customWidth="1"/>
    <col min="11281" max="11281" width="12.7142857142857" style="3" hidden="1" customWidth="1"/>
    <col min="11282" max="11283" width="7" style="3" hidden="1" customWidth="1"/>
    <col min="11284" max="11284" width="5.57142857142857" style="3" hidden="1" customWidth="1"/>
    <col min="11285" max="11285" width="4.57142857142857" style="3" hidden="1" customWidth="1"/>
    <col min="11286" max="11317" width="0" style="3" hidden="1" customWidth="1"/>
    <col min="11318" max="11522" width="0" style="3" hidden="1"/>
    <col min="11523" max="11524" width="9.14285714285714" style="3" hidden="1" customWidth="1"/>
    <col min="11525" max="11525" width="30.8571428571429" style="3" hidden="1" customWidth="1"/>
    <col min="11526" max="11535" width="15.4285714285714" style="3" hidden="1" customWidth="1"/>
    <col min="11536" max="11536" width="0" style="3" hidden="1" customWidth="1"/>
    <col min="11537" max="11537" width="12.7142857142857" style="3" hidden="1" customWidth="1"/>
    <col min="11538" max="11539" width="7" style="3" hidden="1" customWidth="1"/>
    <col min="11540" max="11540" width="5.57142857142857" style="3" hidden="1" customWidth="1"/>
    <col min="11541" max="11541" width="4.57142857142857" style="3" hidden="1" customWidth="1"/>
    <col min="11542" max="11573" width="0" style="3" hidden="1" customWidth="1"/>
    <col min="11574" max="11778" width="0" style="3" hidden="1"/>
    <col min="11779" max="11780" width="9.14285714285714" style="3" hidden="1" customWidth="1"/>
    <col min="11781" max="11781" width="30.8571428571429" style="3" hidden="1" customWidth="1"/>
    <col min="11782" max="11791" width="15.4285714285714" style="3" hidden="1" customWidth="1"/>
    <col min="11792" max="11792" width="0" style="3" hidden="1" customWidth="1"/>
    <col min="11793" max="11793" width="12.7142857142857" style="3" hidden="1" customWidth="1"/>
    <col min="11794" max="11795" width="7" style="3" hidden="1" customWidth="1"/>
    <col min="11796" max="11796" width="5.57142857142857" style="3" hidden="1" customWidth="1"/>
    <col min="11797" max="11797" width="4.57142857142857" style="3" hidden="1" customWidth="1"/>
    <col min="11798" max="11829" width="0" style="3" hidden="1" customWidth="1"/>
    <col min="11830" max="12034" width="0" style="3" hidden="1"/>
    <col min="12035" max="12036" width="9.14285714285714" style="3" hidden="1" customWidth="1"/>
    <col min="12037" max="12037" width="30.8571428571429" style="3" hidden="1" customWidth="1"/>
    <col min="12038" max="12047" width="15.4285714285714" style="3" hidden="1" customWidth="1"/>
    <col min="12048" max="12048" width="0" style="3" hidden="1" customWidth="1"/>
    <col min="12049" max="12049" width="12.7142857142857" style="3" hidden="1" customWidth="1"/>
    <col min="12050" max="12051" width="7" style="3" hidden="1" customWidth="1"/>
    <col min="12052" max="12052" width="5.57142857142857" style="3" hidden="1" customWidth="1"/>
    <col min="12053" max="12053" width="4.57142857142857" style="3" hidden="1" customWidth="1"/>
    <col min="12054" max="12085" width="0" style="3" hidden="1" customWidth="1"/>
    <col min="12086" max="12290" width="0" style="3" hidden="1"/>
    <col min="12291" max="12292" width="9.14285714285714" style="3" hidden="1" customWidth="1"/>
    <col min="12293" max="12293" width="30.8571428571429" style="3" hidden="1" customWidth="1"/>
    <col min="12294" max="12303" width="15.4285714285714" style="3" hidden="1" customWidth="1"/>
    <col min="12304" max="12304" width="0" style="3" hidden="1" customWidth="1"/>
    <col min="12305" max="12305" width="12.7142857142857" style="3" hidden="1" customWidth="1"/>
    <col min="12306" max="12307" width="7" style="3" hidden="1" customWidth="1"/>
    <col min="12308" max="12308" width="5.57142857142857" style="3" hidden="1" customWidth="1"/>
    <col min="12309" max="12309" width="4.57142857142857" style="3" hidden="1" customWidth="1"/>
    <col min="12310" max="12341" width="0" style="3" hidden="1" customWidth="1"/>
    <col min="12342" max="12546" width="0" style="3" hidden="1"/>
    <col min="12547" max="12548" width="9.14285714285714" style="3" hidden="1" customWidth="1"/>
    <col min="12549" max="12549" width="30.8571428571429" style="3" hidden="1" customWidth="1"/>
    <col min="12550" max="12559" width="15.4285714285714" style="3" hidden="1" customWidth="1"/>
    <col min="12560" max="12560" width="0" style="3" hidden="1" customWidth="1"/>
    <col min="12561" max="12561" width="12.7142857142857" style="3" hidden="1" customWidth="1"/>
    <col min="12562" max="12563" width="7" style="3" hidden="1" customWidth="1"/>
    <col min="12564" max="12564" width="5.57142857142857" style="3" hidden="1" customWidth="1"/>
    <col min="12565" max="12565" width="4.57142857142857" style="3" hidden="1" customWidth="1"/>
    <col min="12566" max="12597" width="0" style="3" hidden="1" customWidth="1"/>
    <col min="12598" max="12802" width="0" style="3" hidden="1"/>
    <col min="12803" max="12804" width="9.14285714285714" style="3" hidden="1" customWidth="1"/>
    <col min="12805" max="12805" width="30.8571428571429" style="3" hidden="1" customWidth="1"/>
    <col min="12806" max="12815" width="15.4285714285714" style="3" hidden="1" customWidth="1"/>
    <col min="12816" max="12816" width="0" style="3" hidden="1" customWidth="1"/>
    <col min="12817" max="12817" width="12.7142857142857" style="3" hidden="1" customWidth="1"/>
    <col min="12818" max="12819" width="7" style="3" hidden="1" customWidth="1"/>
    <col min="12820" max="12820" width="5.57142857142857" style="3" hidden="1" customWidth="1"/>
    <col min="12821" max="12821" width="4.57142857142857" style="3" hidden="1" customWidth="1"/>
    <col min="12822" max="12853" width="0" style="3" hidden="1" customWidth="1"/>
    <col min="12854" max="13058" width="0" style="3" hidden="1"/>
    <col min="13059" max="13060" width="9.14285714285714" style="3" hidden="1" customWidth="1"/>
    <col min="13061" max="13061" width="30.8571428571429" style="3" hidden="1" customWidth="1"/>
    <col min="13062" max="13071" width="15.4285714285714" style="3" hidden="1" customWidth="1"/>
    <col min="13072" max="13072" width="0" style="3" hidden="1" customWidth="1"/>
    <col min="13073" max="13073" width="12.7142857142857" style="3" hidden="1" customWidth="1"/>
    <col min="13074" max="13075" width="7" style="3" hidden="1" customWidth="1"/>
    <col min="13076" max="13076" width="5.57142857142857" style="3" hidden="1" customWidth="1"/>
    <col min="13077" max="13077" width="4.57142857142857" style="3" hidden="1" customWidth="1"/>
    <col min="13078" max="13109" width="0" style="3" hidden="1" customWidth="1"/>
    <col min="13110" max="13314" width="0" style="3" hidden="1"/>
    <col min="13315" max="13316" width="9.14285714285714" style="3" hidden="1" customWidth="1"/>
    <col min="13317" max="13317" width="30.8571428571429" style="3" hidden="1" customWidth="1"/>
    <col min="13318" max="13327" width="15.4285714285714" style="3" hidden="1" customWidth="1"/>
    <col min="13328" max="13328" width="0" style="3" hidden="1" customWidth="1"/>
    <col min="13329" max="13329" width="12.7142857142857" style="3" hidden="1" customWidth="1"/>
    <col min="13330" max="13331" width="7" style="3" hidden="1" customWidth="1"/>
    <col min="13332" max="13332" width="5.57142857142857" style="3" hidden="1" customWidth="1"/>
    <col min="13333" max="13333" width="4.57142857142857" style="3" hidden="1" customWidth="1"/>
    <col min="13334" max="13365" width="0" style="3" hidden="1" customWidth="1"/>
    <col min="13366" max="13570" width="0" style="3" hidden="1"/>
    <col min="13571" max="13572" width="9.14285714285714" style="3" hidden="1" customWidth="1"/>
    <col min="13573" max="13573" width="30.8571428571429" style="3" hidden="1" customWidth="1"/>
    <col min="13574" max="13583" width="15.4285714285714" style="3" hidden="1" customWidth="1"/>
    <col min="13584" max="13584" width="0" style="3" hidden="1" customWidth="1"/>
    <col min="13585" max="13585" width="12.7142857142857" style="3" hidden="1" customWidth="1"/>
    <col min="13586" max="13587" width="7" style="3" hidden="1" customWidth="1"/>
    <col min="13588" max="13588" width="5.57142857142857" style="3" hidden="1" customWidth="1"/>
    <col min="13589" max="13589" width="4.57142857142857" style="3" hidden="1" customWidth="1"/>
    <col min="13590" max="13621" width="0" style="3" hidden="1" customWidth="1"/>
    <col min="13622" max="13826" width="0" style="3" hidden="1"/>
    <col min="13827" max="13828" width="9.14285714285714" style="3" hidden="1" customWidth="1"/>
    <col min="13829" max="13829" width="30.8571428571429" style="3" hidden="1" customWidth="1"/>
    <col min="13830" max="13839" width="15.4285714285714" style="3" hidden="1" customWidth="1"/>
    <col min="13840" max="13840" width="0" style="3" hidden="1" customWidth="1"/>
    <col min="13841" max="13841" width="12.7142857142857" style="3" hidden="1" customWidth="1"/>
    <col min="13842" max="13843" width="7" style="3" hidden="1" customWidth="1"/>
    <col min="13844" max="13844" width="5.57142857142857" style="3" hidden="1" customWidth="1"/>
    <col min="13845" max="13845" width="4.57142857142857" style="3" hidden="1" customWidth="1"/>
    <col min="13846" max="13877" width="0" style="3" hidden="1" customWidth="1"/>
    <col min="13878" max="14082" width="0" style="3" hidden="1"/>
    <col min="14083" max="14084" width="9.14285714285714" style="3" hidden="1" customWidth="1"/>
    <col min="14085" max="14085" width="30.8571428571429" style="3" hidden="1" customWidth="1"/>
    <col min="14086" max="14095" width="15.4285714285714" style="3" hidden="1" customWidth="1"/>
    <col min="14096" max="14096" width="0" style="3" hidden="1" customWidth="1"/>
    <col min="14097" max="14097" width="12.7142857142857" style="3" hidden="1" customWidth="1"/>
    <col min="14098" max="14099" width="7" style="3" hidden="1" customWidth="1"/>
    <col min="14100" max="14100" width="5.57142857142857" style="3" hidden="1" customWidth="1"/>
    <col min="14101" max="14101" width="4.57142857142857" style="3" hidden="1" customWidth="1"/>
    <col min="14102" max="14133" width="0" style="3" hidden="1" customWidth="1"/>
    <col min="14134" max="14338" width="0" style="3" hidden="1"/>
    <col min="14339" max="14340" width="9.14285714285714" style="3" hidden="1" customWidth="1"/>
    <col min="14341" max="14341" width="30.8571428571429" style="3" hidden="1" customWidth="1"/>
    <col min="14342" max="14351" width="15.4285714285714" style="3" hidden="1" customWidth="1"/>
    <col min="14352" max="14352" width="0" style="3" hidden="1" customWidth="1"/>
    <col min="14353" max="14353" width="12.7142857142857" style="3" hidden="1" customWidth="1"/>
    <col min="14354" max="14355" width="7" style="3" hidden="1" customWidth="1"/>
    <col min="14356" max="14356" width="5.57142857142857" style="3" hidden="1" customWidth="1"/>
    <col min="14357" max="14357" width="4.57142857142857" style="3" hidden="1" customWidth="1"/>
    <col min="14358" max="14389" width="0" style="3" hidden="1" customWidth="1"/>
    <col min="14390" max="14594" width="0" style="3" hidden="1"/>
    <col min="14595" max="14596" width="9.14285714285714" style="3" hidden="1" customWidth="1"/>
    <col min="14597" max="14597" width="30.8571428571429" style="3" hidden="1" customWidth="1"/>
    <col min="14598" max="14607" width="15.4285714285714" style="3" hidden="1" customWidth="1"/>
    <col min="14608" max="14608" width="0" style="3" hidden="1" customWidth="1"/>
    <col min="14609" max="14609" width="12.7142857142857" style="3" hidden="1" customWidth="1"/>
    <col min="14610" max="14611" width="7" style="3" hidden="1" customWidth="1"/>
    <col min="14612" max="14612" width="5.57142857142857" style="3" hidden="1" customWidth="1"/>
    <col min="14613" max="14613" width="4.57142857142857" style="3" hidden="1" customWidth="1"/>
    <col min="14614" max="14645" width="0" style="3" hidden="1" customWidth="1"/>
    <col min="14646" max="14850" width="0" style="3" hidden="1"/>
    <col min="14851" max="14852" width="9.14285714285714" style="3" hidden="1" customWidth="1"/>
    <col min="14853" max="14853" width="30.8571428571429" style="3" hidden="1" customWidth="1"/>
    <col min="14854" max="14863" width="15.4285714285714" style="3" hidden="1" customWidth="1"/>
    <col min="14864" max="14864" width="0" style="3" hidden="1" customWidth="1"/>
    <col min="14865" max="14865" width="12.7142857142857" style="3" hidden="1" customWidth="1"/>
    <col min="14866" max="14867" width="7" style="3" hidden="1" customWidth="1"/>
    <col min="14868" max="14868" width="5.57142857142857" style="3" hidden="1" customWidth="1"/>
    <col min="14869" max="14869" width="4.57142857142857" style="3" hidden="1" customWidth="1"/>
    <col min="14870" max="14901" width="0" style="3" hidden="1" customWidth="1"/>
    <col min="14902" max="15106" width="0" style="3" hidden="1"/>
    <col min="15107" max="15108" width="9.14285714285714" style="3" hidden="1" customWidth="1"/>
    <col min="15109" max="15109" width="30.8571428571429" style="3" hidden="1" customWidth="1"/>
    <col min="15110" max="15119" width="15.4285714285714" style="3" hidden="1" customWidth="1"/>
    <col min="15120" max="15120" width="0" style="3" hidden="1" customWidth="1"/>
    <col min="15121" max="15121" width="12.7142857142857" style="3" hidden="1" customWidth="1"/>
    <col min="15122" max="15123" width="7" style="3" hidden="1" customWidth="1"/>
    <col min="15124" max="15124" width="5.57142857142857" style="3" hidden="1" customWidth="1"/>
    <col min="15125" max="15125" width="4.57142857142857" style="3" hidden="1" customWidth="1"/>
    <col min="15126" max="15157" width="0" style="3" hidden="1" customWidth="1"/>
    <col min="15158" max="15362" width="0" style="3" hidden="1"/>
    <col min="15363" max="15364" width="9.14285714285714" style="3" hidden="1" customWidth="1"/>
    <col min="15365" max="15365" width="30.8571428571429" style="3" hidden="1" customWidth="1"/>
    <col min="15366" max="15375" width="15.4285714285714" style="3" hidden="1" customWidth="1"/>
    <col min="15376" max="15376" width="0" style="3" hidden="1" customWidth="1"/>
    <col min="15377" max="15377" width="12.7142857142857" style="3" hidden="1" customWidth="1"/>
    <col min="15378" max="15379" width="7" style="3" hidden="1" customWidth="1"/>
    <col min="15380" max="15380" width="5.57142857142857" style="3" hidden="1" customWidth="1"/>
    <col min="15381" max="15381" width="4.57142857142857" style="3" hidden="1" customWidth="1"/>
    <col min="15382" max="15413" width="0" style="3" hidden="1" customWidth="1"/>
    <col min="15414" max="15618" width="0" style="3" hidden="1"/>
    <col min="15619" max="15620" width="9.14285714285714" style="3" hidden="1" customWidth="1"/>
    <col min="15621" max="15621" width="30.8571428571429" style="3" hidden="1" customWidth="1"/>
    <col min="15622" max="15631" width="15.4285714285714" style="3" hidden="1" customWidth="1"/>
    <col min="15632" max="15632" width="0" style="3" hidden="1" customWidth="1"/>
    <col min="15633" max="15633" width="12.7142857142857" style="3" hidden="1" customWidth="1"/>
    <col min="15634" max="15635" width="7" style="3" hidden="1" customWidth="1"/>
    <col min="15636" max="15636" width="5.57142857142857" style="3" hidden="1" customWidth="1"/>
    <col min="15637" max="15637" width="4.57142857142857" style="3" hidden="1" customWidth="1"/>
    <col min="15638" max="15669" width="0" style="3" hidden="1" customWidth="1"/>
    <col min="15670" max="15874" width="0" style="3" hidden="1"/>
    <col min="15875" max="15876" width="9.14285714285714" style="3" hidden="1" customWidth="1"/>
    <col min="15877" max="15877" width="30.8571428571429" style="3" hidden="1" customWidth="1"/>
    <col min="15878" max="15887" width="15.4285714285714" style="3" hidden="1" customWidth="1"/>
    <col min="15888" max="15888" width="0" style="3" hidden="1" customWidth="1"/>
    <col min="15889" max="15889" width="12.7142857142857" style="3" hidden="1" customWidth="1"/>
    <col min="15890" max="15891" width="7" style="3" hidden="1" customWidth="1"/>
    <col min="15892" max="15892" width="5.57142857142857" style="3" hidden="1" customWidth="1"/>
    <col min="15893" max="15893" width="4.57142857142857" style="3" hidden="1" customWidth="1"/>
    <col min="15894" max="15925" width="0" style="3" hidden="1" customWidth="1"/>
    <col min="15926" max="16130" width="0" style="3" hidden="1"/>
    <col min="16131" max="16132" width="9.14285714285714" style="3" hidden="1" customWidth="1"/>
    <col min="16133" max="16133" width="30.8571428571429" style="3" hidden="1" customWidth="1"/>
    <col min="16134" max="16143" width="15.4285714285714" style="3" hidden="1" customWidth="1"/>
    <col min="16144" max="16144" width="0" style="3" hidden="1" customWidth="1"/>
    <col min="16145" max="16145" width="12.7142857142857" style="3" hidden="1" customWidth="1"/>
    <col min="16146" max="16147" width="7" style="3" hidden="1" customWidth="1"/>
    <col min="16148" max="16148" width="5.57142857142857" style="3" hidden="1" customWidth="1"/>
    <col min="16149" max="16150" width="4.57142857142857" style="3" hidden="1" customWidth="1"/>
    <col min="16151" max="16181" width="0" style="3" hidden="1" customWidth="1"/>
    <col min="16182" max="16384" width="0" style="3" hidden="1"/>
  </cols>
  <sheetData>
    <row r="1" ht="15" customHeight="1" spans="1:17">
      <c r="A1" s="2"/>
      <c r="B1" s="2"/>
      <c r="C1" s="2"/>
      <c r="D1" s="2"/>
      <c r="E1" s="2"/>
      <c r="F1" s="2"/>
      <c r="G1" s="2"/>
      <c r="H1" s="2"/>
      <c r="I1" s="2"/>
      <c r="J1" s="2"/>
      <c r="K1" s="2"/>
      <c r="L1" s="2"/>
      <c r="M1" s="2"/>
      <c r="N1" s="2"/>
      <c r="O1" s="2"/>
      <c r="P1" s="2"/>
      <c r="Q1" s="2"/>
    </row>
    <row r="2" ht="15" customHeight="1" spans="1:17">
      <c r="A2" s="2"/>
      <c r="B2" s="2"/>
      <c r="C2" s="2"/>
      <c r="D2" s="2"/>
      <c r="E2" s="2"/>
      <c r="F2" s="2"/>
      <c r="G2" s="2"/>
      <c r="H2" s="2"/>
      <c r="I2" s="2"/>
      <c r="J2" s="2"/>
      <c r="K2" s="2"/>
      <c r="L2" s="2"/>
      <c r="M2" s="2"/>
      <c r="N2" s="2"/>
      <c r="O2" s="2"/>
      <c r="P2" s="2"/>
      <c r="Q2" s="2"/>
    </row>
    <row r="3" ht="15" customHeight="1" spans="1:17">
      <c r="A3" s="2"/>
      <c r="B3" s="2"/>
      <c r="C3" s="2"/>
      <c r="D3" s="2"/>
      <c r="E3" s="2"/>
      <c r="F3" s="2"/>
      <c r="G3" s="2"/>
      <c r="H3" s="2"/>
      <c r="I3" s="2"/>
      <c r="J3" s="2"/>
      <c r="K3" s="2"/>
      <c r="L3" s="2"/>
      <c r="M3" s="2"/>
      <c r="N3" s="2"/>
      <c r="O3" s="2"/>
      <c r="P3" s="2"/>
      <c r="Q3" s="2"/>
    </row>
    <row r="4" ht="15" customHeight="1" spans="1:16">
      <c r="A4" s="2"/>
      <c r="B4" s="2"/>
      <c r="C4" s="2"/>
      <c r="D4" s="2"/>
      <c r="E4" s="2"/>
      <c r="F4" s="2"/>
      <c r="G4" s="2"/>
      <c r="H4" s="2"/>
      <c r="I4" s="2"/>
      <c r="J4" s="2"/>
      <c r="K4" s="2"/>
      <c r="L4" s="2"/>
      <c r="M4" s="2"/>
      <c r="N4" s="2"/>
      <c r="O4" s="2"/>
      <c r="P4" s="2"/>
    </row>
    <row r="5" ht="15" customHeight="1" spans="1:16">
      <c r="A5" s="2"/>
      <c r="B5" s="2"/>
      <c r="C5" s="2"/>
      <c r="D5" s="2"/>
      <c r="E5" s="2"/>
      <c r="F5" s="2"/>
      <c r="G5" s="2"/>
      <c r="H5" s="2"/>
      <c r="I5" s="2"/>
      <c r="J5" s="2"/>
      <c r="K5" s="2"/>
      <c r="L5" s="2"/>
      <c r="M5" s="2"/>
      <c r="N5" s="2"/>
      <c r="O5" s="2"/>
      <c r="P5" s="2"/>
    </row>
    <row r="6" ht="15" customHeight="1" spans="1:11">
      <c r="A6"/>
      <c r="B6"/>
      <c r="C6"/>
      <c r="D6"/>
      <c r="E6"/>
      <c r="F6"/>
      <c r="G6"/>
      <c r="H6"/>
      <c r="I6"/>
      <c r="K6"/>
    </row>
    <row r="7" ht="15" customHeight="1" spans="1:9">
      <c r="A7"/>
      <c r="B7"/>
      <c r="C7"/>
      <c r="D7"/>
      <c r="E7"/>
      <c r="F7"/>
      <c r="G7"/>
      <c r="H7"/>
      <c r="I7"/>
    </row>
    <row r="8" ht="15" customHeight="1" spans="1:9">
      <c r="A8"/>
      <c r="B8"/>
      <c r="C8"/>
      <c r="D8"/>
      <c r="E8"/>
      <c r="F8"/>
      <c r="G8"/>
      <c r="H8"/>
      <c r="I8"/>
    </row>
    <row r="9" ht="15" customHeight="1" spans="1:9">
      <c r="A9"/>
      <c r="B9"/>
      <c r="C9"/>
      <c r="D9"/>
      <c r="E9"/>
      <c r="F9"/>
      <c r="G9"/>
      <c r="H9"/>
      <c r="I9"/>
    </row>
    <row r="10" ht="15" customHeight="1" spans="1:9">
      <c r="A10"/>
      <c r="B10"/>
      <c r="C10"/>
      <c r="D10"/>
      <c r="E10"/>
      <c r="F10"/>
      <c r="G10"/>
      <c r="H10"/>
      <c r="I10"/>
    </row>
    <row r="11" ht="15" customHeight="1"/>
    <row r="16" spans="2:2">
      <c r="B16" s="134" t="s">
        <v>1505</v>
      </c>
    </row>
    <row r="17" spans="2:16">
      <c r="B17" s="211" t="s">
        <v>1506</v>
      </c>
      <c r="C17" s="249">
        <v>2006</v>
      </c>
      <c r="D17" s="249">
        <v>2007</v>
      </c>
      <c r="E17" s="249">
        <v>2008</v>
      </c>
      <c r="F17" s="249">
        <v>2009</v>
      </c>
      <c r="G17" s="249">
        <v>2010</v>
      </c>
      <c r="H17" s="249">
        <v>2011</v>
      </c>
      <c r="I17" s="249">
        <v>2012</v>
      </c>
      <c r="J17" s="249">
        <v>2013</v>
      </c>
      <c r="K17" s="211">
        <v>2014</v>
      </c>
      <c r="L17" s="211">
        <v>2015</v>
      </c>
      <c r="M17" s="211">
        <v>2016</v>
      </c>
      <c r="N17" s="211">
        <v>2017</v>
      </c>
      <c r="O17" s="211">
        <v>2018</v>
      </c>
      <c r="P17" s="44"/>
    </row>
    <row r="18" spans="2:16">
      <c r="B18" s="41" t="s">
        <v>24</v>
      </c>
      <c r="C18" s="265">
        <v>69</v>
      </c>
      <c r="D18" s="265">
        <v>67</v>
      </c>
      <c r="E18" s="265">
        <v>109</v>
      </c>
      <c r="F18" s="265">
        <v>130</v>
      </c>
      <c r="G18" s="265">
        <v>142</v>
      </c>
      <c r="H18" s="265">
        <v>148</v>
      </c>
      <c r="I18" s="265">
        <v>146</v>
      </c>
      <c r="J18" s="265">
        <v>183</v>
      </c>
      <c r="K18" s="265">
        <v>200</v>
      </c>
      <c r="L18" s="265">
        <v>230</v>
      </c>
      <c r="M18" s="265">
        <v>233</v>
      </c>
      <c r="N18" s="265">
        <v>243</v>
      </c>
      <c r="O18" s="265">
        <v>260</v>
      </c>
      <c r="P18" s="289"/>
    </row>
    <row r="19" spans="2:16">
      <c r="B19" s="41" t="s">
        <v>25</v>
      </c>
      <c r="C19" s="265">
        <v>121</v>
      </c>
      <c r="D19" s="265">
        <v>122</v>
      </c>
      <c r="E19" s="265">
        <v>176</v>
      </c>
      <c r="F19" s="265">
        <v>196</v>
      </c>
      <c r="G19" s="265">
        <v>223</v>
      </c>
      <c r="H19" s="265">
        <v>229</v>
      </c>
      <c r="I19" s="265">
        <v>227</v>
      </c>
      <c r="J19" s="265">
        <v>266</v>
      </c>
      <c r="K19" s="265">
        <v>286</v>
      </c>
      <c r="L19" s="265">
        <v>322</v>
      </c>
      <c r="M19" s="265">
        <v>327</v>
      </c>
      <c r="N19" s="265">
        <v>340</v>
      </c>
      <c r="O19" s="265">
        <v>346</v>
      </c>
      <c r="P19" s="289"/>
    </row>
    <row r="20" spans="2:16">
      <c r="B20" s="196" t="s">
        <v>8</v>
      </c>
      <c r="C20" s="266">
        <v>190</v>
      </c>
      <c r="D20" s="266">
        <v>189</v>
      </c>
      <c r="E20" s="266">
        <v>285</v>
      </c>
      <c r="F20" s="266">
        <v>326</v>
      </c>
      <c r="G20" s="266">
        <v>365</v>
      </c>
      <c r="H20" s="266">
        <v>377</v>
      </c>
      <c r="I20" s="266">
        <v>373</v>
      </c>
      <c r="J20" s="266">
        <v>449</v>
      </c>
      <c r="K20" s="266">
        <v>486</v>
      </c>
      <c r="L20" s="266">
        <f>SUM(L18:L19)</f>
        <v>552</v>
      </c>
      <c r="M20" s="266">
        <v>560</v>
      </c>
      <c r="N20" s="266">
        <v>583</v>
      </c>
      <c r="O20" s="266">
        <v>606</v>
      </c>
      <c r="P20" s="290"/>
    </row>
    <row r="21" spans="2:2">
      <c r="B21" s="3" t="s">
        <v>26</v>
      </c>
    </row>
    <row r="22" spans="2:2">
      <c r="B22" s="3" t="s">
        <v>10</v>
      </c>
    </row>
    <row r="23" spans="18:19">
      <c r="R23" s="215"/>
      <c r="S23" s="215"/>
    </row>
    <row r="26" spans="2:2">
      <c r="B26" s="134" t="s">
        <v>1507</v>
      </c>
    </row>
    <row r="27" spans="2:16">
      <c r="B27" s="211" t="s">
        <v>1506</v>
      </c>
      <c r="C27" s="167">
        <v>2006</v>
      </c>
      <c r="D27" s="167">
        <v>2007</v>
      </c>
      <c r="E27" s="167">
        <v>2008</v>
      </c>
      <c r="F27" s="167">
        <v>2009</v>
      </c>
      <c r="G27" s="167">
        <v>2010</v>
      </c>
      <c r="H27" s="167">
        <v>2011</v>
      </c>
      <c r="I27" s="167">
        <v>2012</v>
      </c>
      <c r="J27" s="167">
        <v>2013</v>
      </c>
      <c r="K27" s="167">
        <v>2014</v>
      </c>
      <c r="L27" s="167">
        <v>2015</v>
      </c>
      <c r="M27" s="211">
        <v>2016</v>
      </c>
      <c r="N27" s="211">
        <v>2017</v>
      </c>
      <c r="O27" s="211">
        <v>2018</v>
      </c>
      <c r="P27" s="44"/>
    </row>
    <row r="28" spans="2:16">
      <c r="B28" s="41" t="s">
        <v>24</v>
      </c>
      <c r="C28" s="253">
        <v>0.363157894736842</v>
      </c>
      <c r="D28" s="253">
        <v>0.354497354497354</v>
      </c>
      <c r="E28" s="253">
        <v>0.382456140350877</v>
      </c>
      <c r="F28" s="253">
        <v>0.398773006134969</v>
      </c>
      <c r="G28" s="253">
        <v>0.389041095890411</v>
      </c>
      <c r="H28" s="253">
        <v>0.392572944297082</v>
      </c>
      <c r="I28" s="253">
        <v>0.39142091152815</v>
      </c>
      <c r="J28" s="253">
        <v>0.407572383073497</v>
      </c>
      <c r="K28" s="253">
        <v>0.411522633744856</v>
      </c>
      <c r="L28" s="253">
        <v>0.416666666666667</v>
      </c>
      <c r="M28" s="253">
        <v>0.416071428571429</v>
      </c>
      <c r="N28" s="253">
        <v>0.416809605488851</v>
      </c>
      <c r="O28" s="253">
        <v>0.429042904290429</v>
      </c>
      <c r="P28" s="291"/>
    </row>
    <row r="29" spans="2:16">
      <c r="B29" s="41" t="s">
        <v>25</v>
      </c>
      <c r="C29" s="253">
        <v>0.636842105263158</v>
      </c>
      <c r="D29" s="253">
        <v>0.645502645502645</v>
      </c>
      <c r="E29" s="253">
        <v>0.617543859649123</v>
      </c>
      <c r="F29" s="253">
        <v>0.601226993865031</v>
      </c>
      <c r="G29" s="253">
        <v>0.610958904109589</v>
      </c>
      <c r="H29" s="253">
        <v>0.607427055702918</v>
      </c>
      <c r="I29" s="253">
        <v>0.60857908847185</v>
      </c>
      <c r="J29" s="253">
        <v>0.592427616926503</v>
      </c>
      <c r="K29" s="253">
        <v>0.588477366255144</v>
      </c>
      <c r="L29" s="253">
        <v>0.583333333333333</v>
      </c>
      <c r="M29" s="253">
        <v>0.583928571428571</v>
      </c>
      <c r="N29" s="253">
        <v>0.583190394511149</v>
      </c>
      <c r="O29" s="253">
        <v>0.570957095709571</v>
      </c>
      <c r="P29" s="291"/>
    </row>
    <row r="30" spans="2:16">
      <c r="B30" s="196" t="s">
        <v>8</v>
      </c>
      <c r="C30" s="280">
        <v>1</v>
      </c>
      <c r="D30" s="280">
        <v>1</v>
      </c>
      <c r="E30" s="280">
        <v>1</v>
      </c>
      <c r="F30" s="280">
        <v>1</v>
      </c>
      <c r="G30" s="280">
        <v>1</v>
      </c>
      <c r="H30" s="280">
        <v>1</v>
      </c>
      <c r="I30" s="280">
        <v>1</v>
      </c>
      <c r="J30" s="280">
        <v>1</v>
      </c>
      <c r="K30" s="280">
        <v>1</v>
      </c>
      <c r="L30" s="280">
        <f>SUM(L28:L29)</f>
        <v>1</v>
      </c>
      <c r="M30" s="280">
        <v>1</v>
      </c>
      <c r="N30" s="280">
        <v>1</v>
      </c>
      <c r="O30" s="280">
        <v>1</v>
      </c>
      <c r="P30" s="292"/>
    </row>
    <row r="31" spans="2:2">
      <c r="B31" s="3" t="s">
        <v>26</v>
      </c>
    </row>
    <row r="32" spans="2:2">
      <c r="B32" s="3" t="s">
        <v>10</v>
      </c>
    </row>
    <row r="33" spans="2:16">
      <c r="B33" s="200"/>
      <c r="C33" s="281"/>
      <c r="D33" s="281"/>
      <c r="E33" s="281"/>
      <c r="F33" s="281"/>
      <c r="G33" s="281"/>
      <c r="H33" s="281"/>
      <c r="I33" s="281"/>
      <c r="J33" s="281"/>
      <c r="K33" s="281"/>
      <c r="L33" s="281"/>
      <c r="M33" s="281"/>
      <c r="N33" s="281"/>
      <c r="O33" s="281"/>
      <c r="P33" s="281"/>
    </row>
    <row r="36" spans="2:2">
      <c r="B36" s="134" t="s">
        <v>1508</v>
      </c>
    </row>
    <row r="37" spans="2:16">
      <c r="B37" s="282" t="s">
        <v>1506</v>
      </c>
      <c r="C37" s="167">
        <v>2006</v>
      </c>
      <c r="D37" s="167">
        <v>2007</v>
      </c>
      <c r="E37" s="167">
        <v>2008</v>
      </c>
      <c r="F37" s="167">
        <v>2009</v>
      </c>
      <c r="G37" s="167">
        <v>2010</v>
      </c>
      <c r="H37" s="167">
        <v>2011</v>
      </c>
      <c r="I37" s="167">
        <v>2012</v>
      </c>
      <c r="J37" s="167">
        <v>2013</v>
      </c>
      <c r="K37" s="211">
        <v>2014</v>
      </c>
      <c r="L37" s="211">
        <v>2015</v>
      </c>
      <c r="M37" s="211">
        <v>2016</v>
      </c>
      <c r="N37" s="211">
        <v>2017</v>
      </c>
      <c r="O37" s="211">
        <v>2018</v>
      </c>
      <c r="P37" s="44"/>
    </row>
    <row r="38" spans="2:16">
      <c r="B38" s="283" t="s">
        <v>24</v>
      </c>
      <c r="C38" s="284">
        <v>43.9895969823308</v>
      </c>
      <c r="D38" s="284">
        <v>45.0103864240442</v>
      </c>
      <c r="E38" s="284">
        <v>42.3863767751665</v>
      </c>
      <c r="F38" s="284">
        <v>42.7659852476291</v>
      </c>
      <c r="G38" s="284">
        <v>42.8897356743199</v>
      </c>
      <c r="H38" s="284">
        <v>43.0677156608663</v>
      </c>
      <c r="I38" s="284">
        <v>43.9688872208669</v>
      </c>
      <c r="J38" s="284">
        <v>43.1212216483269</v>
      </c>
      <c r="K38" s="284">
        <v>42.9896849315068</v>
      </c>
      <c r="L38" s="284">
        <v>42.2672066706373</v>
      </c>
      <c r="M38" s="284">
        <v>42.9000176377212</v>
      </c>
      <c r="N38" s="284">
        <v>42.6709171881166</v>
      </c>
      <c r="O38" s="284">
        <v>42.5733403582719</v>
      </c>
      <c r="P38" s="293"/>
    </row>
    <row r="39" spans="2:16">
      <c r="B39" s="285" t="s">
        <v>25</v>
      </c>
      <c r="C39" s="286">
        <v>44.5872070644175</v>
      </c>
      <c r="D39" s="286">
        <v>45.5065798338199</v>
      </c>
      <c r="E39" s="286">
        <v>43.5693804483188</v>
      </c>
      <c r="F39" s="286">
        <v>44.0203662286833</v>
      </c>
      <c r="G39" s="286">
        <v>43.8022237238159</v>
      </c>
      <c r="H39" s="286">
        <v>43.6484895615242</v>
      </c>
      <c r="I39" s="286">
        <v>44.562392130831</v>
      </c>
      <c r="J39" s="286">
        <v>44.0655268307756</v>
      </c>
      <c r="K39" s="286">
        <v>44.19114857745</v>
      </c>
      <c r="L39" s="286">
        <v>43.4236365183358</v>
      </c>
      <c r="M39" s="286">
        <v>43.9425826929502</v>
      </c>
      <c r="N39" s="286">
        <v>44.345680902498</v>
      </c>
      <c r="O39" s="286">
        <v>44.9151397577005</v>
      </c>
      <c r="P39" s="293"/>
    </row>
    <row r="40" spans="2:16">
      <c r="B40" s="196" t="s">
        <v>8</v>
      </c>
      <c r="C40" s="251">
        <v>44.3701802451334</v>
      </c>
      <c r="D40" s="251">
        <v>45.3306805827354</v>
      </c>
      <c r="E40" s="251">
        <v>43.1169334294641</v>
      </c>
      <c r="F40" s="251">
        <v>43.5201529540298</v>
      </c>
      <c r="G40" s="251">
        <v>43.4472283730531</v>
      </c>
      <c r="H40" s="251">
        <v>43.4204934413721</v>
      </c>
      <c r="I40" s="251">
        <v>44.3300818979764</v>
      </c>
      <c r="J40" s="251">
        <v>43.6806541172164</v>
      </c>
      <c r="K40" s="251">
        <v>43.6967190935228</v>
      </c>
      <c r="L40" s="251">
        <v>42.9417907484614</v>
      </c>
      <c r="M40" s="251">
        <v>43.5095743901546</v>
      </c>
      <c r="N40" s="251">
        <v>43.6476232994197</v>
      </c>
      <c r="O40" s="251">
        <v>43.9104073421041</v>
      </c>
      <c r="P40" s="294"/>
    </row>
    <row r="41" spans="2:2">
      <c r="B41" s="3" t="s">
        <v>26</v>
      </c>
    </row>
    <row r="42" spans="2:2">
      <c r="B42" s="3" t="s">
        <v>10</v>
      </c>
    </row>
    <row r="46" spans="2:2">
      <c r="B46" s="134" t="s">
        <v>1509</v>
      </c>
    </row>
    <row r="47" spans="2:16">
      <c r="B47" s="287" t="s">
        <v>1506</v>
      </c>
      <c r="C47" s="167">
        <v>2006</v>
      </c>
      <c r="D47" s="167">
        <v>2007</v>
      </c>
      <c r="E47" s="167">
        <v>2008</v>
      </c>
      <c r="F47" s="167">
        <v>2009</v>
      </c>
      <c r="G47" s="167">
        <v>2010</v>
      </c>
      <c r="H47" s="167">
        <v>2011</v>
      </c>
      <c r="I47" s="167">
        <v>2012</v>
      </c>
      <c r="J47" s="167">
        <v>2013</v>
      </c>
      <c r="K47" s="211">
        <v>2014</v>
      </c>
      <c r="L47" s="211">
        <v>2015</v>
      </c>
      <c r="M47" s="211">
        <v>2016</v>
      </c>
      <c r="N47" s="211">
        <v>2017</v>
      </c>
      <c r="O47" s="211">
        <v>2018</v>
      </c>
      <c r="P47" s="44"/>
    </row>
    <row r="48" spans="2:17">
      <c r="B48" s="41" t="s">
        <v>37</v>
      </c>
      <c r="C48" s="250">
        <v>5</v>
      </c>
      <c r="D48" s="250">
        <v>2</v>
      </c>
      <c r="E48" s="250"/>
      <c r="F48" s="250"/>
      <c r="G48" s="250">
        <v>3</v>
      </c>
      <c r="H48" s="250">
        <v>4</v>
      </c>
      <c r="I48" s="250">
        <v>1</v>
      </c>
      <c r="J48" s="250">
        <v>4</v>
      </c>
      <c r="K48" s="250">
        <v>8</v>
      </c>
      <c r="L48" s="250">
        <v>8</v>
      </c>
      <c r="M48" s="250">
        <v>6</v>
      </c>
      <c r="N48" s="250">
        <v>3</v>
      </c>
      <c r="O48" s="250">
        <v>3</v>
      </c>
      <c r="P48" s="8"/>
      <c r="Q48" s="219"/>
    </row>
    <row r="49" spans="2:17">
      <c r="B49" s="41" t="s">
        <v>38</v>
      </c>
      <c r="C49" s="250">
        <v>18</v>
      </c>
      <c r="D49" s="250">
        <v>15</v>
      </c>
      <c r="E49" s="250">
        <v>40</v>
      </c>
      <c r="F49" s="250">
        <v>38</v>
      </c>
      <c r="G49" s="250">
        <v>38</v>
      </c>
      <c r="H49" s="250">
        <v>40</v>
      </c>
      <c r="I49" s="250">
        <v>39</v>
      </c>
      <c r="J49" s="250">
        <v>54</v>
      </c>
      <c r="K49" s="250">
        <v>55</v>
      </c>
      <c r="L49" s="250">
        <v>77</v>
      </c>
      <c r="M49" s="250">
        <v>60</v>
      </c>
      <c r="N49" s="250">
        <v>67</v>
      </c>
      <c r="O49" s="250">
        <v>60</v>
      </c>
      <c r="P49" s="8"/>
      <c r="Q49" s="219"/>
    </row>
    <row r="50" spans="2:17">
      <c r="B50" s="41" t="s">
        <v>39</v>
      </c>
      <c r="C50" s="250">
        <v>21</v>
      </c>
      <c r="D50" s="250">
        <v>22</v>
      </c>
      <c r="E50" s="250">
        <v>63</v>
      </c>
      <c r="F50" s="250">
        <v>70</v>
      </c>
      <c r="G50" s="250">
        <v>84</v>
      </c>
      <c r="H50" s="250">
        <v>78</v>
      </c>
      <c r="I50" s="250">
        <v>65</v>
      </c>
      <c r="J50" s="250">
        <v>85</v>
      </c>
      <c r="K50" s="250">
        <v>93</v>
      </c>
      <c r="L50" s="250">
        <v>114</v>
      </c>
      <c r="M50" s="250">
        <v>126</v>
      </c>
      <c r="N50" s="250">
        <v>138</v>
      </c>
      <c r="O50" s="250">
        <v>144</v>
      </c>
      <c r="P50" s="8"/>
      <c r="Q50" s="219"/>
    </row>
    <row r="51" spans="2:17">
      <c r="B51" s="41" t="s">
        <v>40</v>
      </c>
      <c r="C51" s="250">
        <v>35</v>
      </c>
      <c r="D51" s="250">
        <v>36</v>
      </c>
      <c r="E51" s="250">
        <v>48</v>
      </c>
      <c r="F51" s="250">
        <v>64</v>
      </c>
      <c r="G51" s="250">
        <v>69</v>
      </c>
      <c r="H51" s="250">
        <v>77</v>
      </c>
      <c r="I51" s="250">
        <v>78</v>
      </c>
      <c r="J51" s="250">
        <v>96</v>
      </c>
      <c r="K51" s="250">
        <v>106</v>
      </c>
      <c r="L51" s="250">
        <v>111</v>
      </c>
      <c r="M51" s="250">
        <v>105</v>
      </c>
      <c r="N51" s="250">
        <v>93</v>
      </c>
      <c r="O51" s="250">
        <v>107</v>
      </c>
      <c r="P51" s="8"/>
      <c r="Q51" s="219"/>
    </row>
    <row r="52" spans="2:17">
      <c r="B52" s="41" t="s">
        <v>41</v>
      </c>
      <c r="C52" s="250">
        <v>45</v>
      </c>
      <c r="D52" s="250">
        <v>37</v>
      </c>
      <c r="E52" s="250">
        <v>45</v>
      </c>
      <c r="F52" s="250">
        <v>51</v>
      </c>
      <c r="G52" s="250">
        <v>52</v>
      </c>
      <c r="H52" s="250">
        <v>61</v>
      </c>
      <c r="I52" s="250">
        <v>63</v>
      </c>
      <c r="J52" s="250">
        <v>66</v>
      </c>
      <c r="K52" s="250">
        <v>67</v>
      </c>
      <c r="L52" s="250">
        <v>80</v>
      </c>
      <c r="M52" s="250">
        <v>96</v>
      </c>
      <c r="N52" s="250">
        <v>106</v>
      </c>
      <c r="O52" s="250">
        <v>110</v>
      </c>
      <c r="P52" s="8"/>
      <c r="Q52" s="219"/>
    </row>
    <row r="53" spans="2:17">
      <c r="B53" s="41" t="s">
        <v>42</v>
      </c>
      <c r="C53" s="250">
        <v>31</v>
      </c>
      <c r="D53" s="250">
        <v>38</v>
      </c>
      <c r="E53" s="250">
        <v>46</v>
      </c>
      <c r="F53" s="250">
        <v>51</v>
      </c>
      <c r="G53" s="250">
        <v>57</v>
      </c>
      <c r="H53" s="250">
        <v>54</v>
      </c>
      <c r="I53" s="250">
        <v>54</v>
      </c>
      <c r="J53" s="250">
        <v>62</v>
      </c>
      <c r="K53" s="250">
        <v>67</v>
      </c>
      <c r="L53" s="250">
        <v>64</v>
      </c>
      <c r="M53" s="250">
        <v>62</v>
      </c>
      <c r="N53" s="250">
        <v>65</v>
      </c>
      <c r="O53" s="250">
        <v>64</v>
      </c>
      <c r="P53" s="8"/>
      <c r="Q53" s="219"/>
    </row>
    <row r="54" spans="2:17">
      <c r="B54" s="41" t="s">
        <v>43</v>
      </c>
      <c r="C54" s="250">
        <v>23</v>
      </c>
      <c r="D54" s="250">
        <v>24</v>
      </c>
      <c r="E54" s="250">
        <v>28</v>
      </c>
      <c r="F54" s="250">
        <v>33</v>
      </c>
      <c r="G54" s="250">
        <v>34</v>
      </c>
      <c r="H54" s="250">
        <v>36</v>
      </c>
      <c r="I54" s="250">
        <v>40</v>
      </c>
      <c r="J54" s="250">
        <v>43</v>
      </c>
      <c r="K54" s="250">
        <v>49</v>
      </c>
      <c r="L54" s="250">
        <v>54</v>
      </c>
      <c r="M54" s="250">
        <v>57</v>
      </c>
      <c r="N54" s="250">
        <v>59</v>
      </c>
      <c r="O54" s="250">
        <v>63</v>
      </c>
      <c r="P54" s="8"/>
      <c r="Q54" s="219"/>
    </row>
    <row r="55" spans="2:17">
      <c r="B55" s="41" t="s">
        <v>44</v>
      </c>
      <c r="C55" s="250">
        <v>12</v>
      </c>
      <c r="D55" s="250">
        <v>15</v>
      </c>
      <c r="E55" s="250">
        <v>15</v>
      </c>
      <c r="F55" s="250">
        <v>19</v>
      </c>
      <c r="G55" s="250">
        <v>28</v>
      </c>
      <c r="H55" s="250">
        <v>27</v>
      </c>
      <c r="I55" s="250">
        <v>33</v>
      </c>
      <c r="J55" s="250">
        <v>39</v>
      </c>
      <c r="K55" s="250">
        <v>41</v>
      </c>
      <c r="L55" s="250">
        <v>44</v>
      </c>
      <c r="M55" s="250">
        <v>48</v>
      </c>
      <c r="N55" s="250">
        <v>52</v>
      </c>
      <c r="O55" s="250">
        <v>55</v>
      </c>
      <c r="P55" s="8"/>
      <c r="Q55" s="219"/>
    </row>
    <row r="56" spans="2:16">
      <c r="B56" s="196" t="s">
        <v>8</v>
      </c>
      <c r="C56" s="251">
        <v>190</v>
      </c>
      <c r="D56" s="251">
        <v>189</v>
      </c>
      <c r="E56" s="251">
        <v>285</v>
      </c>
      <c r="F56" s="251">
        <v>326</v>
      </c>
      <c r="G56" s="251">
        <v>365</v>
      </c>
      <c r="H56" s="251">
        <v>377</v>
      </c>
      <c r="I56" s="251">
        <v>373</v>
      </c>
      <c r="J56" s="251">
        <v>449</v>
      </c>
      <c r="K56" s="251">
        <v>486</v>
      </c>
      <c r="L56" s="251">
        <v>552</v>
      </c>
      <c r="M56" s="251">
        <v>560</v>
      </c>
      <c r="N56" s="251">
        <v>583</v>
      </c>
      <c r="O56" s="251">
        <v>606</v>
      </c>
      <c r="P56" s="294"/>
    </row>
    <row r="57" spans="2:2">
      <c r="B57" s="3" t="s">
        <v>26</v>
      </c>
    </row>
    <row r="59" ht="18" customHeight="1"/>
    <row r="60" spans="3:3">
      <c r="C60" s="21"/>
    </row>
    <row r="61" spans="2:10">
      <c r="B61" s="200"/>
      <c r="C61" s="257"/>
      <c r="D61" s="257"/>
      <c r="E61" s="257"/>
      <c r="F61" s="257"/>
      <c r="G61" s="257"/>
      <c r="H61" s="257"/>
      <c r="I61" s="257"/>
      <c r="J61" s="257"/>
    </row>
    <row r="62" spans="2:16">
      <c r="B62" s="134" t="s">
        <v>1510</v>
      </c>
      <c r="C62" s="281"/>
      <c r="D62" s="281"/>
      <c r="E62" s="281"/>
      <c r="F62" s="281"/>
      <c r="G62" s="281"/>
      <c r="H62" s="281"/>
      <c r="I62" s="281"/>
      <c r="J62" s="281"/>
      <c r="K62" s="281"/>
      <c r="L62" s="281"/>
      <c r="M62" s="281"/>
      <c r="N62" s="281"/>
      <c r="O62" s="281"/>
      <c r="P62" s="281"/>
    </row>
    <row r="63" spans="2:16">
      <c r="B63" s="196" t="s">
        <v>1506</v>
      </c>
      <c r="C63" s="167">
        <v>2006</v>
      </c>
      <c r="D63" s="167">
        <v>2007</v>
      </c>
      <c r="E63" s="167">
        <v>2008</v>
      </c>
      <c r="F63" s="167">
        <v>2009</v>
      </c>
      <c r="G63" s="167">
        <v>2010</v>
      </c>
      <c r="H63" s="167">
        <v>2011</v>
      </c>
      <c r="I63" s="167">
        <v>2012</v>
      </c>
      <c r="J63" s="167">
        <v>2013</v>
      </c>
      <c r="K63" s="211">
        <v>2014</v>
      </c>
      <c r="L63" s="211">
        <v>2015</v>
      </c>
      <c r="M63" s="211">
        <v>2016</v>
      </c>
      <c r="N63" s="211">
        <v>2017</v>
      </c>
      <c r="O63" s="211">
        <v>2018</v>
      </c>
      <c r="P63" s="44"/>
    </row>
    <row r="64" spans="2:16">
      <c r="B64" s="33" t="s">
        <v>37</v>
      </c>
      <c r="C64" s="288">
        <v>0.0263157894736842</v>
      </c>
      <c r="D64" s="288">
        <v>0.0105820105820106</v>
      </c>
      <c r="E64" s="288">
        <v>0</v>
      </c>
      <c r="F64" s="288">
        <v>0</v>
      </c>
      <c r="G64" s="288">
        <v>0.00821917808219178</v>
      </c>
      <c r="H64" s="288">
        <v>0.0106100795755968</v>
      </c>
      <c r="I64" s="288">
        <v>0.00268096514745308</v>
      </c>
      <c r="J64" s="288">
        <v>0.0089086859688196</v>
      </c>
      <c r="K64" s="288">
        <v>0.0164609053497942</v>
      </c>
      <c r="L64" s="288">
        <v>0.0144927536231884</v>
      </c>
      <c r="M64" s="288">
        <v>0.0107142857142857</v>
      </c>
      <c r="N64" s="288">
        <v>0.00514579759862779</v>
      </c>
      <c r="O64" s="288">
        <v>0.00495049504950495</v>
      </c>
      <c r="P64" s="295"/>
    </row>
    <row r="65" spans="2:16">
      <c r="B65" s="33" t="s">
        <v>38</v>
      </c>
      <c r="C65" s="288">
        <v>0.0947368421052632</v>
      </c>
      <c r="D65" s="288">
        <v>0.0793650793650794</v>
      </c>
      <c r="E65" s="288">
        <v>0.140350877192982</v>
      </c>
      <c r="F65" s="288">
        <v>0.116564417177914</v>
      </c>
      <c r="G65" s="288">
        <v>0.104109589041096</v>
      </c>
      <c r="H65" s="288">
        <v>0.106100795755968</v>
      </c>
      <c r="I65" s="288">
        <v>0.10455764075067</v>
      </c>
      <c r="J65" s="288">
        <v>0.120267260579065</v>
      </c>
      <c r="K65" s="288">
        <v>0.113168724279835</v>
      </c>
      <c r="L65" s="288">
        <v>0.139492753623188</v>
      </c>
      <c r="M65" s="288">
        <v>0.107142857142857</v>
      </c>
      <c r="N65" s="288">
        <v>0.114922813036021</v>
      </c>
      <c r="O65" s="288">
        <v>0.099009900990099</v>
      </c>
      <c r="P65" s="295"/>
    </row>
    <row r="66" spans="2:16">
      <c r="B66" s="33" t="s">
        <v>39</v>
      </c>
      <c r="C66" s="288">
        <v>0.110526315789474</v>
      </c>
      <c r="D66" s="288">
        <v>0.116402116402116</v>
      </c>
      <c r="E66" s="288">
        <v>0.221052631578947</v>
      </c>
      <c r="F66" s="288">
        <v>0.214723926380368</v>
      </c>
      <c r="G66" s="288">
        <v>0.23013698630137</v>
      </c>
      <c r="H66" s="288">
        <v>0.206896551724138</v>
      </c>
      <c r="I66" s="288">
        <v>0.17426273458445</v>
      </c>
      <c r="J66" s="288">
        <v>0.189309576837416</v>
      </c>
      <c r="K66" s="288">
        <v>0.191358024691358</v>
      </c>
      <c r="L66" s="288">
        <v>0.206521739130435</v>
      </c>
      <c r="M66" s="288">
        <v>0.225</v>
      </c>
      <c r="N66" s="288">
        <v>0.236706689536878</v>
      </c>
      <c r="O66" s="288">
        <v>0.237623762376238</v>
      </c>
      <c r="P66" s="295"/>
    </row>
    <row r="67" spans="2:16">
      <c r="B67" s="33" t="s">
        <v>40</v>
      </c>
      <c r="C67" s="288">
        <v>0.184210526315789</v>
      </c>
      <c r="D67" s="288">
        <v>0.19047619047619</v>
      </c>
      <c r="E67" s="288">
        <v>0.168421052631579</v>
      </c>
      <c r="F67" s="288">
        <v>0.196319018404908</v>
      </c>
      <c r="G67" s="288">
        <v>0.189041095890411</v>
      </c>
      <c r="H67" s="288">
        <v>0.204244031830239</v>
      </c>
      <c r="I67" s="288">
        <v>0.20911528150134</v>
      </c>
      <c r="J67" s="288">
        <v>0.21380846325167</v>
      </c>
      <c r="K67" s="288">
        <v>0.218106995884774</v>
      </c>
      <c r="L67" s="288">
        <v>0.201086956521739</v>
      </c>
      <c r="M67" s="288">
        <v>0.1875</v>
      </c>
      <c r="N67" s="288">
        <v>0.159519725557461</v>
      </c>
      <c r="O67" s="288">
        <v>0.176567656765677</v>
      </c>
      <c r="P67" s="295"/>
    </row>
    <row r="68" spans="2:16">
      <c r="B68" s="33" t="s">
        <v>41</v>
      </c>
      <c r="C68" s="288">
        <v>0.236842105263158</v>
      </c>
      <c r="D68" s="288">
        <v>0.195767195767196</v>
      </c>
      <c r="E68" s="288">
        <v>0.157894736842105</v>
      </c>
      <c r="F68" s="288">
        <v>0.156441717791411</v>
      </c>
      <c r="G68" s="288">
        <v>0.142465753424658</v>
      </c>
      <c r="H68" s="288">
        <v>0.161803713527851</v>
      </c>
      <c r="I68" s="288">
        <v>0.168900804289544</v>
      </c>
      <c r="J68" s="288">
        <v>0.146993318485523</v>
      </c>
      <c r="K68" s="288">
        <v>0.137860082304527</v>
      </c>
      <c r="L68" s="288">
        <v>0.144927536231884</v>
      </c>
      <c r="M68" s="288">
        <v>0.171428571428571</v>
      </c>
      <c r="N68" s="288">
        <v>0.181818181818182</v>
      </c>
      <c r="O68" s="288">
        <v>0.181518151815182</v>
      </c>
      <c r="P68" s="295"/>
    </row>
    <row r="69" spans="2:16">
      <c r="B69" s="33" t="s">
        <v>42</v>
      </c>
      <c r="C69" s="288">
        <v>0.163157894736842</v>
      </c>
      <c r="D69" s="288">
        <v>0.201058201058201</v>
      </c>
      <c r="E69" s="288">
        <v>0.16140350877193</v>
      </c>
      <c r="F69" s="288">
        <v>0.156441717791411</v>
      </c>
      <c r="G69" s="288">
        <v>0.156164383561644</v>
      </c>
      <c r="H69" s="288">
        <v>0.143236074270557</v>
      </c>
      <c r="I69" s="288">
        <v>0.144772117962467</v>
      </c>
      <c r="J69" s="288">
        <v>0.138084632516704</v>
      </c>
      <c r="K69" s="288">
        <v>0.137860082304527</v>
      </c>
      <c r="L69" s="288">
        <v>0.115942028985507</v>
      </c>
      <c r="M69" s="288">
        <v>0.110714285714286</v>
      </c>
      <c r="N69" s="288">
        <v>0.111492281303602</v>
      </c>
      <c r="O69" s="288">
        <v>0.105610561056106</v>
      </c>
      <c r="P69" s="295"/>
    </row>
    <row r="70" spans="2:16">
      <c r="B70" s="33" t="s">
        <v>43</v>
      </c>
      <c r="C70" s="288">
        <v>0.121052631578947</v>
      </c>
      <c r="D70" s="288">
        <v>0.126984126984127</v>
      </c>
      <c r="E70" s="288">
        <v>0.0982456140350877</v>
      </c>
      <c r="F70" s="288">
        <v>0.101226993865031</v>
      </c>
      <c r="G70" s="288">
        <v>0.0931506849315069</v>
      </c>
      <c r="H70" s="288">
        <v>0.0954907161803713</v>
      </c>
      <c r="I70" s="288">
        <v>0.107238605898123</v>
      </c>
      <c r="J70" s="288">
        <v>0.0957683741648107</v>
      </c>
      <c r="K70" s="288">
        <v>0.10082304526749</v>
      </c>
      <c r="L70" s="288">
        <v>0.0978260869565217</v>
      </c>
      <c r="M70" s="288">
        <v>0.101785714285714</v>
      </c>
      <c r="N70" s="288">
        <v>0.101200686106346</v>
      </c>
      <c r="O70" s="288">
        <v>0.103960396039604</v>
      </c>
      <c r="P70" s="295"/>
    </row>
    <row r="71" spans="2:16">
      <c r="B71" s="33" t="s">
        <v>44</v>
      </c>
      <c r="C71" s="288">
        <v>0.0631578947368421</v>
      </c>
      <c r="D71" s="288">
        <v>0.0793650793650794</v>
      </c>
      <c r="E71" s="288">
        <v>0.0526315789473684</v>
      </c>
      <c r="F71" s="288">
        <v>0.0582822085889571</v>
      </c>
      <c r="G71" s="288">
        <v>0.0767123287671233</v>
      </c>
      <c r="H71" s="288">
        <v>0.0716180371352785</v>
      </c>
      <c r="I71" s="288">
        <v>0.0884718498659517</v>
      </c>
      <c r="J71" s="288">
        <v>0.0868596881959911</v>
      </c>
      <c r="K71" s="288">
        <v>0.0843621399176955</v>
      </c>
      <c r="L71" s="288">
        <v>0.0797101449275362</v>
      </c>
      <c r="M71" s="288">
        <v>0.0857142857142857</v>
      </c>
      <c r="N71" s="288">
        <v>0.0891938250428816</v>
      </c>
      <c r="O71" s="288">
        <v>0.0907590759075908</v>
      </c>
      <c r="P71" s="295"/>
    </row>
    <row r="72" spans="2:16">
      <c r="B72" s="196" t="s">
        <v>8</v>
      </c>
      <c r="C72" s="280">
        <v>1</v>
      </c>
      <c r="D72" s="280">
        <v>1</v>
      </c>
      <c r="E72" s="280">
        <v>1</v>
      </c>
      <c r="F72" s="280">
        <v>1</v>
      </c>
      <c r="G72" s="280">
        <v>1</v>
      </c>
      <c r="H72" s="280">
        <v>1</v>
      </c>
      <c r="I72" s="280">
        <v>1</v>
      </c>
      <c r="J72" s="280">
        <v>1</v>
      </c>
      <c r="K72" s="280">
        <v>1</v>
      </c>
      <c r="L72" s="280">
        <v>1</v>
      </c>
      <c r="M72" s="280">
        <v>1</v>
      </c>
      <c r="N72" s="280">
        <v>1</v>
      </c>
      <c r="O72" s="280">
        <v>1</v>
      </c>
      <c r="P72" s="292"/>
    </row>
    <row r="73" spans="2:2">
      <c r="B73" s="3" t="s">
        <v>26</v>
      </c>
    </row>
    <row r="74" spans="2:17">
      <c r="B74" s="3" t="s">
        <v>10</v>
      </c>
      <c r="C74" s="206"/>
      <c r="D74" s="206"/>
      <c r="E74" s="206"/>
      <c r="F74" s="206"/>
      <c r="G74" s="206"/>
      <c r="H74" s="206"/>
      <c r="I74" s="206"/>
      <c r="J74" s="206"/>
      <c r="K74" s="206"/>
      <c r="L74" s="206"/>
      <c r="M74" s="206"/>
      <c r="N74" s="206"/>
      <c r="O74" s="206"/>
      <c r="P74" s="206"/>
      <c r="Q74" s="206"/>
    </row>
    <row r="75" spans="2:17">
      <c r="B75" s="8"/>
      <c r="C75" s="206"/>
      <c r="D75" s="206"/>
      <c r="E75" s="206"/>
      <c r="F75" s="206"/>
      <c r="G75" s="206"/>
      <c r="H75" s="206"/>
      <c r="I75" s="206"/>
      <c r="J75" s="206"/>
      <c r="K75" s="206"/>
      <c r="L75" s="206"/>
      <c r="M75" s="206"/>
      <c r="N75" s="206"/>
      <c r="O75" s="206"/>
      <c r="P75" s="206"/>
      <c r="Q75" s="206"/>
    </row>
    <row r="77" spans="2:16">
      <c r="B77" s="134" t="s">
        <v>1511</v>
      </c>
      <c r="C77" s="252"/>
      <c r="D77" s="252"/>
      <c r="E77" s="252"/>
      <c r="F77" s="252"/>
      <c r="G77" s="252"/>
      <c r="H77" s="252"/>
      <c r="I77" s="252"/>
      <c r="J77" s="252"/>
      <c r="K77" s="252"/>
      <c r="L77" s="252"/>
      <c r="M77" s="252"/>
      <c r="N77" s="252"/>
      <c r="O77" s="252"/>
      <c r="P77" s="252"/>
    </row>
    <row r="78" spans="2:17">
      <c r="B78" s="282" t="s">
        <v>1506</v>
      </c>
      <c r="C78" s="167">
        <v>2006</v>
      </c>
      <c r="D78" s="167">
        <v>2007</v>
      </c>
      <c r="E78" s="167">
        <v>2008</v>
      </c>
      <c r="F78" s="167">
        <v>2009</v>
      </c>
      <c r="G78" s="167">
        <v>2010</v>
      </c>
      <c r="H78" s="167">
        <v>2011</v>
      </c>
      <c r="I78" s="167">
        <v>2012</v>
      </c>
      <c r="J78" s="167">
        <v>2013</v>
      </c>
      <c r="K78" s="211">
        <v>2014</v>
      </c>
      <c r="L78" s="211">
        <v>2015</v>
      </c>
      <c r="M78" s="211">
        <v>2016</v>
      </c>
      <c r="N78" s="211">
        <v>2017</v>
      </c>
      <c r="O78" s="211">
        <v>2018</v>
      </c>
      <c r="P78" s="206"/>
      <c r="Q78" s="206"/>
    </row>
    <row r="79" spans="2:17">
      <c r="B79" s="33" t="s">
        <v>48</v>
      </c>
      <c r="C79" s="296">
        <v>71</v>
      </c>
      <c r="D79" s="296">
        <v>72</v>
      </c>
      <c r="E79" s="296">
        <v>107</v>
      </c>
      <c r="F79" s="296">
        <v>123</v>
      </c>
      <c r="G79" s="296">
        <v>139</v>
      </c>
      <c r="H79" s="296">
        <v>148</v>
      </c>
      <c r="I79" s="296">
        <v>149</v>
      </c>
      <c r="J79" s="296">
        <v>181</v>
      </c>
      <c r="K79" s="296">
        <v>185</v>
      </c>
      <c r="L79" s="296">
        <v>210</v>
      </c>
      <c r="M79" s="296">
        <v>209</v>
      </c>
      <c r="N79" s="296">
        <v>218</v>
      </c>
      <c r="O79" s="296">
        <v>222</v>
      </c>
      <c r="P79" s="8"/>
      <c r="Q79" s="301"/>
    </row>
    <row r="80" spans="2:17">
      <c r="B80" s="33" t="s">
        <v>47</v>
      </c>
      <c r="C80" s="296">
        <v>36</v>
      </c>
      <c r="D80" s="296">
        <v>36</v>
      </c>
      <c r="E80" s="296">
        <v>46</v>
      </c>
      <c r="F80" s="296">
        <v>55</v>
      </c>
      <c r="G80" s="296">
        <v>61</v>
      </c>
      <c r="H80" s="296">
        <v>65</v>
      </c>
      <c r="I80" s="296">
        <v>67</v>
      </c>
      <c r="J80" s="296">
        <v>77</v>
      </c>
      <c r="K80" s="296">
        <v>90</v>
      </c>
      <c r="L80" s="296">
        <v>106</v>
      </c>
      <c r="M80" s="296">
        <v>111</v>
      </c>
      <c r="N80" s="296">
        <v>117</v>
      </c>
      <c r="O80" s="296">
        <v>121</v>
      </c>
      <c r="P80" s="8"/>
      <c r="Q80" s="301"/>
    </row>
    <row r="81" spans="2:17">
      <c r="B81" s="33" t="s">
        <v>49</v>
      </c>
      <c r="C81" s="296">
        <v>16</v>
      </c>
      <c r="D81" s="296">
        <v>15</v>
      </c>
      <c r="E81" s="296">
        <v>27</v>
      </c>
      <c r="F81" s="296">
        <v>26</v>
      </c>
      <c r="G81" s="296">
        <v>34</v>
      </c>
      <c r="H81" s="296">
        <v>35</v>
      </c>
      <c r="I81" s="296">
        <v>32</v>
      </c>
      <c r="J81" s="296">
        <v>37</v>
      </c>
      <c r="K81" s="296">
        <v>42</v>
      </c>
      <c r="L81" s="296">
        <v>52</v>
      </c>
      <c r="M81" s="296">
        <v>57</v>
      </c>
      <c r="N81" s="296">
        <v>61</v>
      </c>
      <c r="O81" s="296">
        <v>68</v>
      </c>
      <c r="P81" s="8"/>
      <c r="Q81" s="301"/>
    </row>
    <row r="82" spans="2:17">
      <c r="B82" s="33" t="s">
        <v>50</v>
      </c>
      <c r="C82" s="296">
        <v>19</v>
      </c>
      <c r="D82" s="296">
        <v>18</v>
      </c>
      <c r="E82" s="296">
        <v>32</v>
      </c>
      <c r="F82" s="296">
        <v>36</v>
      </c>
      <c r="G82" s="296">
        <v>39</v>
      </c>
      <c r="H82" s="296">
        <v>38</v>
      </c>
      <c r="I82" s="296">
        <v>36</v>
      </c>
      <c r="J82" s="296">
        <v>46</v>
      </c>
      <c r="K82" s="296">
        <v>51</v>
      </c>
      <c r="L82" s="296">
        <v>53</v>
      </c>
      <c r="M82" s="296">
        <v>51</v>
      </c>
      <c r="N82" s="296">
        <v>53</v>
      </c>
      <c r="O82" s="296">
        <v>56</v>
      </c>
      <c r="P82" s="8"/>
      <c r="Q82" s="301"/>
    </row>
    <row r="83" spans="2:17">
      <c r="B83" s="33" t="s">
        <v>51</v>
      </c>
      <c r="C83" s="296">
        <v>21</v>
      </c>
      <c r="D83" s="296">
        <v>21</v>
      </c>
      <c r="E83" s="296">
        <v>26</v>
      </c>
      <c r="F83" s="296">
        <v>30</v>
      </c>
      <c r="G83" s="296">
        <v>31</v>
      </c>
      <c r="H83" s="296">
        <v>32</v>
      </c>
      <c r="I83" s="296">
        <v>30</v>
      </c>
      <c r="J83" s="296">
        <v>39</v>
      </c>
      <c r="K83" s="296">
        <v>41</v>
      </c>
      <c r="L83" s="296">
        <v>47</v>
      </c>
      <c r="M83" s="296">
        <v>47</v>
      </c>
      <c r="N83" s="296">
        <v>45</v>
      </c>
      <c r="O83" s="296">
        <v>43</v>
      </c>
      <c r="P83" s="8"/>
      <c r="Q83" s="301"/>
    </row>
    <row r="84" spans="2:17">
      <c r="B84" s="33" t="s">
        <v>55</v>
      </c>
      <c r="C84" s="296">
        <v>5</v>
      </c>
      <c r="D84" s="296">
        <v>5</v>
      </c>
      <c r="E84" s="296">
        <v>8</v>
      </c>
      <c r="F84" s="296">
        <v>9</v>
      </c>
      <c r="G84" s="296">
        <v>10</v>
      </c>
      <c r="H84" s="296">
        <v>8</v>
      </c>
      <c r="I84" s="296">
        <v>8</v>
      </c>
      <c r="J84" s="296">
        <v>8</v>
      </c>
      <c r="K84" s="296">
        <v>8</v>
      </c>
      <c r="L84" s="296">
        <v>10</v>
      </c>
      <c r="M84" s="296">
        <v>10</v>
      </c>
      <c r="N84" s="296">
        <v>9</v>
      </c>
      <c r="O84" s="296">
        <v>10</v>
      </c>
      <c r="P84" s="8"/>
      <c r="Q84" s="301"/>
    </row>
    <row r="85" spans="2:17">
      <c r="B85" s="33" t="s">
        <v>54</v>
      </c>
      <c r="C85" s="296">
        <v>2</v>
      </c>
      <c r="D85" s="296">
        <v>2</v>
      </c>
      <c r="E85" s="296">
        <v>7</v>
      </c>
      <c r="F85" s="296">
        <v>9</v>
      </c>
      <c r="G85" s="296">
        <v>6</v>
      </c>
      <c r="H85" s="296">
        <v>7</v>
      </c>
      <c r="I85" s="296">
        <v>7</v>
      </c>
      <c r="J85" s="296">
        <v>9</v>
      </c>
      <c r="K85" s="296">
        <v>10</v>
      </c>
      <c r="L85" s="296">
        <v>9</v>
      </c>
      <c r="M85" s="296">
        <v>9</v>
      </c>
      <c r="N85" s="296">
        <v>9</v>
      </c>
      <c r="O85" s="296">
        <v>11</v>
      </c>
      <c r="P85" s="8"/>
      <c r="Q85" s="301"/>
    </row>
    <row r="86" ht="14.25" customHeight="1" spans="2:17">
      <c r="B86" s="33" t="s">
        <v>61</v>
      </c>
      <c r="C86" s="296">
        <v>4</v>
      </c>
      <c r="D86" s="296">
        <v>4</v>
      </c>
      <c r="E86" s="296">
        <v>5</v>
      </c>
      <c r="F86" s="296">
        <v>5</v>
      </c>
      <c r="G86" s="296">
        <v>5</v>
      </c>
      <c r="H86" s="296">
        <v>6</v>
      </c>
      <c r="I86" s="296">
        <v>6</v>
      </c>
      <c r="J86" s="296">
        <v>7</v>
      </c>
      <c r="K86" s="296">
        <v>8</v>
      </c>
      <c r="L86" s="296">
        <v>7</v>
      </c>
      <c r="M86" s="296">
        <v>7</v>
      </c>
      <c r="N86" s="296">
        <v>8</v>
      </c>
      <c r="O86" s="296">
        <v>8</v>
      </c>
      <c r="P86" s="8"/>
      <c r="Q86" s="301"/>
    </row>
    <row r="87" spans="2:17">
      <c r="B87" s="33" t="s">
        <v>59</v>
      </c>
      <c r="C87" s="296">
        <v>1</v>
      </c>
      <c r="D87" s="296">
        <v>1</v>
      </c>
      <c r="E87" s="296">
        <v>2</v>
      </c>
      <c r="F87" s="296">
        <v>3</v>
      </c>
      <c r="G87" s="296">
        <v>3</v>
      </c>
      <c r="H87" s="296">
        <v>3</v>
      </c>
      <c r="I87" s="296">
        <v>3</v>
      </c>
      <c r="J87" s="296">
        <v>2</v>
      </c>
      <c r="K87" s="296">
        <v>3</v>
      </c>
      <c r="L87" s="296">
        <v>4</v>
      </c>
      <c r="M87" s="296">
        <v>6</v>
      </c>
      <c r="N87" s="296">
        <v>7</v>
      </c>
      <c r="O87" s="296">
        <v>9</v>
      </c>
      <c r="P87" s="8"/>
      <c r="Q87" s="301"/>
    </row>
    <row r="88" spans="2:17">
      <c r="B88" s="33" t="s">
        <v>60</v>
      </c>
      <c r="C88" s="296">
        <v>2</v>
      </c>
      <c r="D88" s="296">
        <v>2</v>
      </c>
      <c r="E88" s="296">
        <v>2</v>
      </c>
      <c r="F88" s="296">
        <v>3</v>
      </c>
      <c r="G88" s="296">
        <v>2</v>
      </c>
      <c r="H88" s="296">
        <v>2</v>
      </c>
      <c r="I88" s="296">
        <v>2</v>
      </c>
      <c r="J88" s="296">
        <v>4</v>
      </c>
      <c r="K88" s="296">
        <v>4</v>
      </c>
      <c r="L88" s="296">
        <v>4</v>
      </c>
      <c r="M88" s="296">
        <v>4</v>
      </c>
      <c r="N88" s="296">
        <v>5</v>
      </c>
      <c r="O88" s="296">
        <v>5</v>
      </c>
      <c r="P88" s="8"/>
      <c r="Q88" s="301"/>
    </row>
    <row r="89" spans="2:17">
      <c r="B89" s="33" t="s">
        <v>52</v>
      </c>
      <c r="C89" s="296">
        <v>2</v>
      </c>
      <c r="D89" s="296">
        <v>2</v>
      </c>
      <c r="E89" s="296">
        <v>2</v>
      </c>
      <c r="F89" s="296">
        <v>2</v>
      </c>
      <c r="G89" s="296">
        <v>3</v>
      </c>
      <c r="H89" s="296">
        <v>3</v>
      </c>
      <c r="I89" s="296">
        <v>3</v>
      </c>
      <c r="J89" s="296">
        <v>4</v>
      </c>
      <c r="K89" s="296">
        <v>4</v>
      </c>
      <c r="L89" s="296">
        <v>5</v>
      </c>
      <c r="M89" s="296">
        <v>4</v>
      </c>
      <c r="N89" s="296">
        <v>4</v>
      </c>
      <c r="O89" s="296">
        <v>5</v>
      </c>
      <c r="P89" s="8"/>
      <c r="Q89" s="301"/>
    </row>
    <row r="90" spans="2:17">
      <c r="B90" s="41" t="s">
        <v>1512</v>
      </c>
      <c r="C90" s="296">
        <v>1</v>
      </c>
      <c r="D90" s="296">
        <v>1</v>
      </c>
      <c r="E90" s="296">
        <v>5</v>
      </c>
      <c r="F90" s="296">
        <v>5</v>
      </c>
      <c r="G90" s="296">
        <v>4</v>
      </c>
      <c r="H90" s="296">
        <v>3</v>
      </c>
      <c r="I90" s="296">
        <v>3</v>
      </c>
      <c r="J90" s="296">
        <v>3</v>
      </c>
      <c r="K90" s="296">
        <v>4</v>
      </c>
      <c r="L90" s="296">
        <v>4</v>
      </c>
      <c r="M90" s="296">
        <v>4</v>
      </c>
      <c r="N90" s="296">
        <v>4</v>
      </c>
      <c r="O90" s="296">
        <v>4</v>
      </c>
      <c r="P90" s="8"/>
      <c r="Q90" s="301"/>
    </row>
    <row r="91" spans="2:17">
      <c r="B91" s="33" t="s">
        <v>56</v>
      </c>
      <c r="C91" s="296">
        <v>0</v>
      </c>
      <c r="D91" s="296">
        <v>0</v>
      </c>
      <c r="E91" s="296">
        <v>0</v>
      </c>
      <c r="F91" s="296"/>
      <c r="G91" s="296">
        <v>1</v>
      </c>
      <c r="H91" s="296">
        <v>1</v>
      </c>
      <c r="I91" s="296">
        <v>1</v>
      </c>
      <c r="J91" s="296">
        <v>1</v>
      </c>
      <c r="K91" s="296">
        <v>3</v>
      </c>
      <c r="L91" s="296">
        <v>4</v>
      </c>
      <c r="M91" s="296">
        <v>4</v>
      </c>
      <c r="N91" s="296">
        <v>4</v>
      </c>
      <c r="O91" s="296">
        <v>4</v>
      </c>
      <c r="P91" s="8"/>
      <c r="Q91" s="301"/>
    </row>
    <row r="92" spans="2:17">
      <c r="B92" s="33" t="s">
        <v>62</v>
      </c>
      <c r="C92" s="296">
        <v>0</v>
      </c>
      <c r="D92" s="296">
        <v>0</v>
      </c>
      <c r="E92" s="296">
        <v>1</v>
      </c>
      <c r="F92" s="296">
        <v>1</v>
      </c>
      <c r="G92" s="296">
        <v>2</v>
      </c>
      <c r="H92" s="296">
        <v>2</v>
      </c>
      <c r="I92" s="296">
        <v>2</v>
      </c>
      <c r="J92" s="296">
        <v>2</v>
      </c>
      <c r="K92" s="296">
        <v>3</v>
      </c>
      <c r="L92" s="296">
        <v>2</v>
      </c>
      <c r="M92" s="296">
        <v>2</v>
      </c>
      <c r="N92" s="296">
        <v>4</v>
      </c>
      <c r="O92" s="296">
        <v>4</v>
      </c>
      <c r="P92" s="8"/>
      <c r="Q92" s="301"/>
    </row>
    <row r="93" spans="2:17">
      <c r="B93" s="33" t="s">
        <v>65</v>
      </c>
      <c r="C93" s="296">
        <v>1</v>
      </c>
      <c r="D93" s="296">
        <v>1</v>
      </c>
      <c r="E93" s="296">
        <v>1</v>
      </c>
      <c r="F93" s="296">
        <v>1</v>
      </c>
      <c r="G93" s="296">
        <v>1</v>
      </c>
      <c r="H93" s="296">
        <v>1</v>
      </c>
      <c r="I93" s="296">
        <v>1</v>
      </c>
      <c r="J93" s="296">
        <v>2</v>
      </c>
      <c r="K93" s="296">
        <v>2</v>
      </c>
      <c r="L93" s="296">
        <v>4</v>
      </c>
      <c r="M93" s="296">
        <v>4</v>
      </c>
      <c r="N93" s="296">
        <v>3</v>
      </c>
      <c r="O93" s="296">
        <v>3</v>
      </c>
      <c r="P93" s="8"/>
      <c r="Q93" s="301"/>
    </row>
    <row r="94" spans="2:17">
      <c r="B94" s="33" t="s">
        <v>58</v>
      </c>
      <c r="C94" s="296">
        <v>1</v>
      </c>
      <c r="D94" s="296">
        <v>1</v>
      </c>
      <c r="E94" s="296">
        <v>1</v>
      </c>
      <c r="F94" s="296">
        <v>1</v>
      </c>
      <c r="G94" s="296">
        <v>2</v>
      </c>
      <c r="H94" s="296">
        <v>2</v>
      </c>
      <c r="I94" s="296">
        <v>2</v>
      </c>
      <c r="J94" s="296">
        <v>2</v>
      </c>
      <c r="K94" s="296">
        <v>2</v>
      </c>
      <c r="L94" s="296">
        <v>2</v>
      </c>
      <c r="M94" s="296">
        <v>2</v>
      </c>
      <c r="N94" s="296">
        <v>3</v>
      </c>
      <c r="O94" s="296">
        <v>3</v>
      </c>
      <c r="P94" s="8"/>
      <c r="Q94" s="301"/>
    </row>
    <row r="95" spans="2:17">
      <c r="B95" s="41" t="s">
        <v>64</v>
      </c>
      <c r="C95" s="296">
        <v>0</v>
      </c>
      <c r="D95" s="296">
        <v>0</v>
      </c>
      <c r="E95" s="296">
        <v>1</v>
      </c>
      <c r="F95" s="296">
        <v>1</v>
      </c>
      <c r="G95" s="296">
        <v>1</v>
      </c>
      <c r="H95" s="296">
        <v>1</v>
      </c>
      <c r="I95" s="296">
        <v>1</v>
      </c>
      <c r="J95" s="296">
        <v>1</v>
      </c>
      <c r="K95" s="296">
        <v>1</v>
      </c>
      <c r="L95" s="296">
        <v>2</v>
      </c>
      <c r="M95" s="296">
        <v>2</v>
      </c>
      <c r="N95" s="296">
        <v>3</v>
      </c>
      <c r="O95" s="296">
        <v>2</v>
      </c>
      <c r="P95" s="8"/>
      <c r="Q95" s="301"/>
    </row>
    <row r="96" spans="2:17">
      <c r="B96" s="41" t="s">
        <v>69</v>
      </c>
      <c r="C96" s="296">
        <v>0</v>
      </c>
      <c r="D96" s="296">
        <v>0</v>
      </c>
      <c r="E96" s="296">
        <v>0</v>
      </c>
      <c r="F96" s="296">
        <v>1</v>
      </c>
      <c r="G96" s="296">
        <v>1</v>
      </c>
      <c r="H96" s="296">
        <v>1</v>
      </c>
      <c r="I96" s="296">
        <v>1</v>
      </c>
      <c r="J96" s="296">
        <v>1</v>
      </c>
      <c r="K96" s="296">
        <v>1</v>
      </c>
      <c r="L96" s="296">
        <v>2</v>
      </c>
      <c r="M96" s="296">
        <v>2</v>
      </c>
      <c r="N96" s="296">
        <v>1</v>
      </c>
      <c r="O96" s="296">
        <v>1</v>
      </c>
      <c r="P96" s="8"/>
      <c r="Q96" s="301"/>
    </row>
    <row r="97" spans="2:17">
      <c r="B97" s="33" t="s">
        <v>68</v>
      </c>
      <c r="C97" s="296">
        <v>0</v>
      </c>
      <c r="D97" s="296">
        <v>0</v>
      </c>
      <c r="E97" s="296">
        <v>1</v>
      </c>
      <c r="F97" s="296">
        <v>1</v>
      </c>
      <c r="G97" s="296">
        <v>1</v>
      </c>
      <c r="H97" s="296">
        <v>1</v>
      </c>
      <c r="I97" s="296">
        <v>1</v>
      </c>
      <c r="J97" s="296">
        <v>1</v>
      </c>
      <c r="K97" s="296">
        <v>1</v>
      </c>
      <c r="L97" s="296">
        <v>2</v>
      </c>
      <c r="M97" s="296">
        <v>1</v>
      </c>
      <c r="N97" s="296">
        <v>1</v>
      </c>
      <c r="O97" s="296">
        <v>2</v>
      </c>
      <c r="P97" s="8"/>
      <c r="Q97" s="301"/>
    </row>
    <row r="98" spans="2:17">
      <c r="B98" s="33" t="s">
        <v>53</v>
      </c>
      <c r="C98" s="296">
        <v>0</v>
      </c>
      <c r="D98" s="296">
        <v>0</v>
      </c>
      <c r="E98" s="296">
        <v>0</v>
      </c>
      <c r="F98" s="296"/>
      <c r="G98" s="296"/>
      <c r="H98" s="296"/>
      <c r="I98" s="296"/>
      <c r="J98" s="296">
        <v>1</v>
      </c>
      <c r="K98" s="296">
        <v>1</v>
      </c>
      <c r="L98" s="296">
        <v>1</v>
      </c>
      <c r="M98" s="296">
        <v>1</v>
      </c>
      <c r="N98" s="296">
        <v>1</v>
      </c>
      <c r="O98" s="296">
        <v>1</v>
      </c>
      <c r="P98" s="8"/>
      <c r="Q98" s="301"/>
    </row>
    <row r="99" spans="2:17">
      <c r="B99" s="33" t="s">
        <v>63</v>
      </c>
      <c r="C99" s="296">
        <v>1</v>
      </c>
      <c r="D99" s="296">
        <v>1</v>
      </c>
      <c r="E99" s="296">
        <v>1</v>
      </c>
      <c r="F99" s="296">
        <v>1</v>
      </c>
      <c r="G99" s="296">
        <v>1</v>
      </c>
      <c r="H99" s="296">
        <v>1</v>
      </c>
      <c r="I99" s="296">
        <v>1</v>
      </c>
      <c r="J99" s="296">
        <v>1</v>
      </c>
      <c r="K99" s="296">
        <v>1</v>
      </c>
      <c r="L99" s="296">
        <v>0</v>
      </c>
      <c r="M99" s="296">
        <v>1</v>
      </c>
      <c r="N99" s="296">
        <v>1</v>
      </c>
      <c r="O99" s="296">
        <v>2</v>
      </c>
      <c r="P99" s="8"/>
      <c r="Q99" s="301"/>
    </row>
    <row r="100" spans="2:17">
      <c r="B100" s="33" t="s">
        <v>57</v>
      </c>
      <c r="C100" s="296">
        <v>0</v>
      </c>
      <c r="D100" s="296">
        <v>0</v>
      </c>
      <c r="E100" s="296">
        <v>0</v>
      </c>
      <c r="F100" s="296">
        <v>0</v>
      </c>
      <c r="G100" s="296">
        <v>0</v>
      </c>
      <c r="H100" s="296">
        <v>0</v>
      </c>
      <c r="I100" s="296">
        <v>0</v>
      </c>
      <c r="J100" s="296">
        <v>0</v>
      </c>
      <c r="K100" s="296">
        <v>0</v>
      </c>
      <c r="L100" s="296">
        <v>0</v>
      </c>
      <c r="M100" s="296">
        <v>0</v>
      </c>
      <c r="N100" s="296">
        <v>0</v>
      </c>
      <c r="O100" s="296">
        <v>1</v>
      </c>
      <c r="P100" s="8"/>
      <c r="Q100" s="301"/>
    </row>
    <row r="101" spans="2:17">
      <c r="B101" s="33" t="s">
        <v>66</v>
      </c>
      <c r="C101" s="296">
        <v>0</v>
      </c>
      <c r="D101" s="296">
        <v>0</v>
      </c>
      <c r="E101" s="296">
        <v>0</v>
      </c>
      <c r="F101" s="296">
        <v>0</v>
      </c>
      <c r="G101" s="296">
        <v>0</v>
      </c>
      <c r="H101" s="296">
        <v>0</v>
      </c>
      <c r="I101" s="296">
        <v>0</v>
      </c>
      <c r="J101" s="296">
        <v>0</v>
      </c>
      <c r="K101" s="296">
        <v>0</v>
      </c>
      <c r="L101" s="296">
        <v>0</v>
      </c>
      <c r="M101" s="296">
        <v>0</v>
      </c>
      <c r="N101" s="296">
        <v>0</v>
      </c>
      <c r="O101" s="296">
        <v>1</v>
      </c>
      <c r="P101" s="8"/>
      <c r="Q101" s="301"/>
    </row>
    <row r="102" spans="2:17">
      <c r="B102" s="196" t="s">
        <v>8</v>
      </c>
      <c r="C102" s="251">
        <v>183</v>
      </c>
      <c r="D102" s="251">
        <v>182</v>
      </c>
      <c r="E102" s="251">
        <v>275</v>
      </c>
      <c r="F102" s="251">
        <v>313</v>
      </c>
      <c r="G102" s="251">
        <v>347</v>
      </c>
      <c r="H102" s="251">
        <v>360</v>
      </c>
      <c r="I102" s="251">
        <v>356</v>
      </c>
      <c r="J102" s="251">
        <v>429</v>
      </c>
      <c r="K102" s="251">
        <v>465</v>
      </c>
      <c r="L102" s="251">
        <f>SUM(L79:L101)</f>
        <v>530</v>
      </c>
      <c r="M102" s="251">
        <f>SUM(M79:M101)</f>
        <v>538</v>
      </c>
      <c r="N102" s="251">
        <f t="shared" ref="N102:O102" si="0">SUM(N79:N101)</f>
        <v>561</v>
      </c>
      <c r="O102" s="251">
        <f t="shared" si="0"/>
        <v>586</v>
      </c>
      <c r="P102" s="206"/>
      <c r="Q102" s="206"/>
    </row>
    <row r="103" spans="2:17">
      <c r="B103" s="3" t="s">
        <v>26</v>
      </c>
      <c r="C103" s="297"/>
      <c r="D103" s="297"/>
      <c r="E103" s="297"/>
      <c r="F103" s="297"/>
      <c r="G103" s="297"/>
      <c r="H103" s="297"/>
      <c r="I103" s="297"/>
      <c r="J103" s="297"/>
      <c r="K103" s="297"/>
      <c r="L103" s="297"/>
      <c r="M103" s="297"/>
      <c r="N103" s="297"/>
      <c r="O103" s="297"/>
      <c r="P103" s="206"/>
      <c r="Q103" s="206"/>
    </row>
    <row r="104" spans="2:17">
      <c r="B104" s="3" t="s">
        <v>1513</v>
      </c>
      <c r="P104" s="206"/>
      <c r="Q104" s="206"/>
    </row>
    <row r="105" spans="2:17">
      <c r="B105" s="3" t="s">
        <v>234</v>
      </c>
      <c r="P105" s="299"/>
      <c r="Q105" s="299"/>
    </row>
    <row r="106" spans="2:17">
      <c r="B106" s="3" t="s">
        <v>1514</v>
      </c>
      <c r="P106" s="299"/>
      <c r="Q106" s="299"/>
    </row>
    <row r="107" spans="2:17">
      <c r="B107" s="8"/>
      <c r="C107" s="255"/>
      <c r="D107" s="255"/>
      <c r="E107" s="255"/>
      <c r="F107" s="255"/>
      <c r="G107" s="255"/>
      <c r="H107" s="255"/>
      <c r="I107" s="255"/>
      <c r="J107" s="255"/>
      <c r="K107" s="300"/>
      <c r="L107" s="300"/>
      <c r="M107" s="300"/>
      <c r="N107" s="300"/>
      <c r="O107" s="300"/>
      <c r="P107" s="299"/>
      <c r="Q107" s="299"/>
    </row>
    <row r="108" spans="2:16">
      <c r="B108" s="8"/>
      <c r="C108" s="255"/>
      <c r="D108" s="255"/>
      <c r="E108" s="255"/>
      <c r="F108" s="255"/>
      <c r="G108" s="255"/>
      <c r="H108" s="255"/>
      <c r="I108" s="255"/>
      <c r="J108" s="255"/>
      <c r="K108" s="300"/>
      <c r="L108" s="300"/>
      <c r="M108" s="300"/>
      <c r="N108" s="300"/>
      <c r="O108" s="300"/>
      <c r="P108" s="300"/>
    </row>
    <row r="109" spans="2:16">
      <c r="B109" s="134" t="s">
        <v>1515</v>
      </c>
      <c r="C109" s="255"/>
      <c r="D109" s="255"/>
      <c r="E109" s="255"/>
      <c r="F109" s="255"/>
      <c r="G109" s="255"/>
      <c r="H109" s="255"/>
      <c r="I109" s="255"/>
      <c r="J109" s="255"/>
      <c r="K109" s="300"/>
      <c r="L109" s="300"/>
      <c r="M109" s="300"/>
      <c r="N109" s="300"/>
      <c r="O109" s="300"/>
      <c r="P109" s="300"/>
    </row>
    <row r="110" spans="2:16">
      <c r="B110" s="282" t="s">
        <v>1506</v>
      </c>
      <c r="C110" s="249">
        <v>2006</v>
      </c>
      <c r="D110" s="249">
        <v>2007</v>
      </c>
      <c r="E110" s="249">
        <v>2008</v>
      </c>
      <c r="F110" s="249">
        <v>2009</v>
      </c>
      <c r="G110" s="249">
        <v>2010</v>
      </c>
      <c r="H110" s="249">
        <v>2011</v>
      </c>
      <c r="I110" s="249">
        <v>2012</v>
      </c>
      <c r="J110" s="249">
        <v>2013</v>
      </c>
      <c r="K110" s="249">
        <v>2014</v>
      </c>
      <c r="L110" s="249">
        <v>2015</v>
      </c>
      <c r="M110" s="249">
        <v>2016</v>
      </c>
      <c r="N110" s="211">
        <v>2017</v>
      </c>
      <c r="O110" s="211">
        <v>2018</v>
      </c>
      <c r="P110" s="44"/>
    </row>
    <row r="111" spans="2:16">
      <c r="B111" s="41" t="str">
        <f t="shared" ref="B111:B131" si="1">B79</f>
        <v>SP</v>
      </c>
      <c r="C111" s="298">
        <f t="shared" ref="C111:C131" si="2">C79/C$102</f>
        <v>0.387978142076503</v>
      </c>
      <c r="D111" s="298">
        <f t="shared" ref="D111:O111" si="3">D79/D$102</f>
        <v>0.395604395604396</v>
      </c>
      <c r="E111" s="298">
        <f t="shared" si="3"/>
        <v>0.389090909090909</v>
      </c>
      <c r="F111" s="298">
        <f t="shared" si="3"/>
        <v>0.39297124600639</v>
      </c>
      <c r="G111" s="298">
        <f t="shared" si="3"/>
        <v>0.400576368876081</v>
      </c>
      <c r="H111" s="298">
        <f t="shared" si="3"/>
        <v>0.411111111111111</v>
      </c>
      <c r="I111" s="298">
        <f t="shared" si="3"/>
        <v>0.418539325842697</v>
      </c>
      <c r="J111" s="298">
        <f t="shared" si="3"/>
        <v>0.421911421911422</v>
      </c>
      <c r="K111" s="298">
        <f t="shared" si="3"/>
        <v>0.397849462365591</v>
      </c>
      <c r="L111" s="298">
        <f t="shared" si="3"/>
        <v>0.39622641509434</v>
      </c>
      <c r="M111" s="298">
        <f t="shared" si="3"/>
        <v>0.388475836431227</v>
      </c>
      <c r="N111" s="298">
        <f t="shared" si="3"/>
        <v>0.388591800356506</v>
      </c>
      <c r="O111" s="253">
        <f t="shared" si="3"/>
        <v>0.378839590443686</v>
      </c>
      <c r="P111" s="299"/>
    </row>
    <row r="112" spans="2:16">
      <c r="B112" s="41" t="str">
        <f t="shared" si="1"/>
        <v>MS</v>
      </c>
      <c r="C112" s="298">
        <f t="shared" si="2"/>
        <v>0.19672131147541</v>
      </c>
      <c r="D112" s="298">
        <f t="shared" ref="D112:M112" si="4">D80/D$102</f>
        <v>0.197802197802198</v>
      </c>
      <c r="E112" s="298">
        <f t="shared" si="4"/>
        <v>0.167272727272727</v>
      </c>
      <c r="F112" s="298">
        <f t="shared" si="4"/>
        <v>0.175718849840256</v>
      </c>
      <c r="G112" s="298">
        <f t="shared" si="4"/>
        <v>0.175792507204611</v>
      </c>
      <c r="H112" s="298">
        <f t="shared" si="4"/>
        <v>0.180555555555556</v>
      </c>
      <c r="I112" s="298">
        <f t="shared" si="4"/>
        <v>0.188202247191011</v>
      </c>
      <c r="J112" s="298">
        <f t="shared" si="4"/>
        <v>0.179487179487179</v>
      </c>
      <c r="K112" s="298">
        <f t="shared" si="4"/>
        <v>0.193548387096774</v>
      </c>
      <c r="L112" s="298">
        <f t="shared" si="4"/>
        <v>0.2</v>
      </c>
      <c r="M112" s="298">
        <f t="shared" si="4"/>
        <v>0.20631970260223</v>
      </c>
      <c r="N112" s="298">
        <f t="shared" ref="N112:O112" si="5">N80/N$102</f>
        <v>0.20855614973262</v>
      </c>
      <c r="O112" s="253">
        <f t="shared" si="5"/>
        <v>0.206484641638225</v>
      </c>
      <c r="P112" s="299"/>
    </row>
    <row r="113" spans="2:16">
      <c r="B113" s="41" t="str">
        <f t="shared" si="1"/>
        <v>PR</v>
      </c>
      <c r="C113" s="298">
        <f t="shared" si="2"/>
        <v>0.087431693989071</v>
      </c>
      <c r="D113" s="298">
        <f t="shared" ref="D113:O113" si="6">D81/D$102</f>
        <v>0.0824175824175824</v>
      </c>
      <c r="E113" s="298">
        <f t="shared" si="6"/>
        <v>0.0981818181818182</v>
      </c>
      <c r="F113" s="298">
        <f t="shared" si="6"/>
        <v>0.0830670926517572</v>
      </c>
      <c r="G113" s="298">
        <f t="shared" si="6"/>
        <v>0.0979827089337176</v>
      </c>
      <c r="H113" s="298">
        <f t="shared" si="6"/>
        <v>0.0972222222222222</v>
      </c>
      <c r="I113" s="298">
        <f t="shared" si="6"/>
        <v>0.0898876404494382</v>
      </c>
      <c r="J113" s="298">
        <f t="shared" si="6"/>
        <v>0.0862470862470862</v>
      </c>
      <c r="K113" s="298">
        <f t="shared" si="6"/>
        <v>0.0903225806451613</v>
      </c>
      <c r="L113" s="298">
        <f t="shared" si="6"/>
        <v>0.0981132075471698</v>
      </c>
      <c r="M113" s="298">
        <f t="shared" si="6"/>
        <v>0.105947955390335</v>
      </c>
      <c r="N113" s="298">
        <f t="shared" si="6"/>
        <v>0.10873440285205</v>
      </c>
      <c r="O113" s="253">
        <f t="shared" si="6"/>
        <v>0.116040955631399</v>
      </c>
      <c r="P113" s="299"/>
    </row>
    <row r="114" spans="2:16">
      <c r="B114" s="41" t="str">
        <f t="shared" si="1"/>
        <v>RS</v>
      </c>
      <c r="C114" s="298">
        <f t="shared" si="2"/>
        <v>0.103825136612022</v>
      </c>
      <c r="D114" s="298">
        <f t="shared" ref="D114:M114" si="7">D82/D$102</f>
        <v>0.0989010989010989</v>
      </c>
      <c r="E114" s="298">
        <f t="shared" si="7"/>
        <v>0.116363636363636</v>
      </c>
      <c r="F114" s="298">
        <f t="shared" si="7"/>
        <v>0.115015974440895</v>
      </c>
      <c r="G114" s="298">
        <f t="shared" si="7"/>
        <v>0.112391930835735</v>
      </c>
      <c r="H114" s="298">
        <f t="shared" si="7"/>
        <v>0.105555555555556</v>
      </c>
      <c r="I114" s="298">
        <f t="shared" si="7"/>
        <v>0.101123595505618</v>
      </c>
      <c r="J114" s="298">
        <f t="shared" si="7"/>
        <v>0.107226107226107</v>
      </c>
      <c r="K114" s="298">
        <f t="shared" si="7"/>
        <v>0.109677419354839</v>
      </c>
      <c r="L114" s="298">
        <f t="shared" si="7"/>
        <v>0.1</v>
      </c>
      <c r="M114" s="298">
        <f t="shared" si="7"/>
        <v>0.0947955390334572</v>
      </c>
      <c r="N114" s="298">
        <f t="shared" ref="N114:O114" si="8">N82/N$102</f>
        <v>0.0944741532976827</v>
      </c>
      <c r="O114" s="253">
        <f t="shared" si="8"/>
        <v>0.0955631399317406</v>
      </c>
      <c r="P114" s="299"/>
    </row>
    <row r="115" spans="2:16">
      <c r="B115" s="41" t="str">
        <f t="shared" si="1"/>
        <v>MG</v>
      </c>
      <c r="C115" s="298">
        <f t="shared" si="2"/>
        <v>0.114754098360656</v>
      </c>
      <c r="D115" s="298">
        <f t="shared" ref="D115:M115" si="9">D83/D$102</f>
        <v>0.115384615384615</v>
      </c>
      <c r="E115" s="298">
        <f t="shared" si="9"/>
        <v>0.0945454545454545</v>
      </c>
      <c r="F115" s="298">
        <f t="shared" si="9"/>
        <v>0.0958466453674121</v>
      </c>
      <c r="G115" s="298">
        <f t="shared" si="9"/>
        <v>0.0893371757925072</v>
      </c>
      <c r="H115" s="298">
        <f t="shared" si="9"/>
        <v>0.0888888888888889</v>
      </c>
      <c r="I115" s="298">
        <f t="shared" si="9"/>
        <v>0.0842696629213483</v>
      </c>
      <c r="J115" s="298">
        <f t="shared" si="9"/>
        <v>0.0909090909090909</v>
      </c>
      <c r="K115" s="298">
        <f t="shared" si="9"/>
        <v>0.0881720430107527</v>
      </c>
      <c r="L115" s="298">
        <f t="shared" si="9"/>
        <v>0.0886792452830189</v>
      </c>
      <c r="M115" s="298">
        <f t="shared" si="9"/>
        <v>0.087360594795539</v>
      </c>
      <c r="N115" s="298">
        <f t="shared" ref="N115:O115" si="10">N83/N$102</f>
        <v>0.0802139037433155</v>
      </c>
      <c r="O115" s="253">
        <f t="shared" si="10"/>
        <v>0.0733788395904437</v>
      </c>
      <c r="P115" s="299"/>
    </row>
    <row r="116" spans="2:16">
      <c r="B116" s="41" t="str">
        <f t="shared" si="1"/>
        <v>SC</v>
      </c>
      <c r="C116" s="298">
        <f t="shared" si="2"/>
        <v>0.0273224043715847</v>
      </c>
      <c r="D116" s="298">
        <f t="shared" ref="D116:M116" si="11">D84/D$102</f>
        <v>0.0274725274725275</v>
      </c>
      <c r="E116" s="298">
        <f t="shared" si="11"/>
        <v>0.0290909090909091</v>
      </c>
      <c r="F116" s="298">
        <f t="shared" si="11"/>
        <v>0.0287539936102236</v>
      </c>
      <c r="G116" s="298">
        <f t="shared" si="11"/>
        <v>0.0288184438040346</v>
      </c>
      <c r="H116" s="298">
        <f t="shared" si="11"/>
        <v>0.0222222222222222</v>
      </c>
      <c r="I116" s="298">
        <f t="shared" si="11"/>
        <v>0.0224719101123595</v>
      </c>
      <c r="J116" s="298">
        <f t="shared" si="11"/>
        <v>0.0186480186480186</v>
      </c>
      <c r="K116" s="298">
        <f t="shared" si="11"/>
        <v>0.0172043010752688</v>
      </c>
      <c r="L116" s="298">
        <f t="shared" si="11"/>
        <v>0.0188679245283019</v>
      </c>
      <c r="M116" s="298">
        <f t="shared" si="11"/>
        <v>0.0185873605947955</v>
      </c>
      <c r="N116" s="298">
        <f t="shared" ref="N116:O116" si="12">N84/N$102</f>
        <v>0.0160427807486631</v>
      </c>
      <c r="O116" s="253">
        <f t="shared" si="12"/>
        <v>0.0170648464163823</v>
      </c>
      <c r="P116" s="299"/>
    </row>
    <row r="117" spans="2:16">
      <c r="B117" s="41" t="str">
        <f t="shared" si="1"/>
        <v>RJ</v>
      </c>
      <c r="C117" s="298">
        <f t="shared" si="2"/>
        <v>0.0109289617486339</v>
      </c>
      <c r="D117" s="298">
        <f t="shared" ref="D117:O117" si="13">D85/D$102</f>
        <v>0.010989010989011</v>
      </c>
      <c r="E117" s="298">
        <f t="shared" si="13"/>
        <v>0.0254545454545455</v>
      </c>
      <c r="F117" s="298">
        <f t="shared" si="13"/>
        <v>0.0287539936102236</v>
      </c>
      <c r="G117" s="298">
        <f t="shared" si="13"/>
        <v>0.0172910662824208</v>
      </c>
      <c r="H117" s="298">
        <f t="shared" si="13"/>
        <v>0.0194444444444444</v>
      </c>
      <c r="I117" s="298">
        <f t="shared" si="13"/>
        <v>0.0196629213483146</v>
      </c>
      <c r="J117" s="298">
        <f t="shared" si="13"/>
        <v>0.020979020979021</v>
      </c>
      <c r="K117" s="298">
        <f t="shared" si="13"/>
        <v>0.021505376344086</v>
      </c>
      <c r="L117" s="298">
        <f t="shared" si="13"/>
        <v>0.0169811320754717</v>
      </c>
      <c r="M117" s="298">
        <f t="shared" si="13"/>
        <v>0.016728624535316</v>
      </c>
      <c r="N117" s="298">
        <f t="shared" si="13"/>
        <v>0.0160427807486631</v>
      </c>
      <c r="O117" s="253">
        <f t="shared" si="13"/>
        <v>0.0187713310580205</v>
      </c>
      <c r="P117" s="299"/>
    </row>
    <row r="118" spans="2:16">
      <c r="B118" s="41" t="str">
        <f t="shared" si="1"/>
        <v>GO</v>
      </c>
      <c r="C118" s="298">
        <f t="shared" si="2"/>
        <v>0.0218579234972678</v>
      </c>
      <c r="D118" s="298">
        <f t="shared" ref="D118:M118" si="14">D86/D$102</f>
        <v>0.021978021978022</v>
      </c>
      <c r="E118" s="298">
        <f t="shared" si="14"/>
        <v>0.0181818181818182</v>
      </c>
      <c r="F118" s="298">
        <f t="shared" si="14"/>
        <v>0.0159744408945687</v>
      </c>
      <c r="G118" s="298">
        <f t="shared" si="14"/>
        <v>0.0144092219020173</v>
      </c>
      <c r="H118" s="298">
        <f t="shared" si="14"/>
        <v>0.0166666666666667</v>
      </c>
      <c r="I118" s="298">
        <f t="shared" si="14"/>
        <v>0.0168539325842697</v>
      </c>
      <c r="J118" s="298">
        <f t="shared" si="14"/>
        <v>0.0163170163170163</v>
      </c>
      <c r="K118" s="298">
        <f t="shared" si="14"/>
        <v>0.0172043010752688</v>
      </c>
      <c r="L118" s="298">
        <f t="shared" si="14"/>
        <v>0.0132075471698113</v>
      </c>
      <c r="M118" s="298">
        <f t="shared" si="14"/>
        <v>0.0130111524163569</v>
      </c>
      <c r="N118" s="298">
        <f t="shared" ref="N118:O118" si="15">N86/N$102</f>
        <v>0.0142602495543672</v>
      </c>
      <c r="O118" s="253">
        <f t="shared" si="15"/>
        <v>0.0136518771331058</v>
      </c>
      <c r="P118" s="299"/>
    </row>
    <row r="119" spans="2:16">
      <c r="B119" s="41" t="str">
        <f t="shared" si="1"/>
        <v>BA</v>
      </c>
      <c r="C119" s="298">
        <f t="shared" si="2"/>
        <v>0.00546448087431694</v>
      </c>
      <c r="D119" s="298">
        <f t="shared" ref="D119:M119" si="16">D87/D$102</f>
        <v>0.00549450549450549</v>
      </c>
      <c r="E119" s="298">
        <f t="shared" si="16"/>
        <v>0.00727272727272727</v>
      </c>
      <c r="F119" s="298">
        <f t="shared" si="16"/>
        <v>0.00958466453674121</v>
      </c>
      <c r="G119" s="298">
        <f t="shared" si="16"/>
        <v>0.00864553314121038</v>
      </c>
      <c r="H119" s="298">
        <f t="shared" si="16"/>
        <v>0.00833333333333333</v>
      </c>
      <c r="I119" s="298">
        <f t="shared" si="16"/>
        <v>0.00842696629213483</v>
      </c>
      <c r="J119" s="298">
        <f t="shared" si="16"/>
        <v>0.00466200466200466</v>
      </c>
      <c r="K119" s="298">
        <f t="shared" si="16"/>
        <v>0.00645161290322581</v>
      </c>
      <c r="L119" s="298">
        <f t="shared" si="16"/>
        <v>0.00754716981132075</v>
      </c>
      <c r="M119" s="298">
        <f t="shared" si="16"/>
        <v>0.0111524163568773</v>
      </c>
      <c r="N119" s="298">
        <f t="shared" ref="N119:O119" si="17">N87/N$102</f>
        <v>0.0124777183600713</v>
      </c>
      <c r="O119" s="253">
        <f t="shared" si="17"/>
        <v>0.015358361774744</v>
      </c>
      <c r="P119" s="299"/>
    </row>
    <row r="120" spans="2:16">
      <c r="B120" s="41" t="str">
        <f t="shared" si="1"/>
        <v>CE</v>
      </c>
      <c r="C120" s="298">
        <f t="shared" si="2"/>
        <v>0.0109289617486339</v>
      </c>
      <c r="D120" s="298">
        <f t="shared" ref="D120:O120" si="18">D88/D$102</f>
        <v>0.010989010989011</v>
      </c>
      <c r="E120" s="298">
        <f t="shared" si="18"/>
        <v>0.00727272727272727</v>
      </c>
      <c r="F120" s="298">
        <f t="shared" si="18"/>
        <v>0.00958466453674121</v>
      </c>
      <c r="G120" s="298">
        <f t="shared" si="18"/>
        <v>0.00576368876080692</v>
      </c>
      <c r="H120" s="298">
        <f t="shared" si="18"/>
        <v>0.00555555555555556</v>
      </c>
      <c r="I120" s="298">
        <f t="shared" si="18"/>
        <v>0.00561797752808989</v>
      </c>
      <c r="J120" s="298">
        <f t="shared" si="18"/>
        <v>0.00932400932400932</v>
      </c>
      <c r="K120" s="298">
        <f t="shared" si="18"/>
        <v>0.00860215053763441</v>
      </c>
      <c r="L120" s="298">
        <f t="shared" si="18"/>
        <v>0.00754716981132075</v>
      </c>
      <c r="M120" s="298">
        <f t="shared" si="18"/>
        <v>0.00743494423791822</v>
      </c>
      <c r="N120" s="298">
        <f t="shared" si="18"/>
        <v>0.0089126559714795</v>
      </c>
      <c r="O120" s="253">
        <f t="shared" si="18"/>
        <v>0.00853242320819113</v>
      </c>
      <c r="P120" s="299"/>
    </row>
    <row r="121" spans="2:16">
      <c r="B121" s="41" t="str">
        <f t="shared" si="1"/>
        <v>MT</v>
      </c>
      <c r="C121" s="298">
        <f t="shared" si="2"/>
        <v>0.0109289617486339</v>
      </c>
      <c r="D121" s="298">
        <f t="shared" ref="D121:O121" si="19">D89/D$102</f>
        <v>0.010989010989011</v>
      </c>
      <c r="E121" s="298">
        <f t="shared" si="19"/>
        <v>0.00727272727272727</v>
      </c>
      <c r="F121" s="298">
        <f t="shared" si="19"/>
        <v>0.00638977635782748</v>
      </c>
      <c r="G121" s="298">
        <f t="shared" si="19"/>
        <v>0.00864553314121038</v>
      </c>
      <c r="H121" s="298">
        <f t="shared" si="19"/>
        <v>0.00833333333333333</v>
      </c>
      <c r="I121" s="298">
        <f t="shared" si="19"/>
        <v>0.00842696629213483</v>
      </c>
      <c r="J121" s="298">
        <f t="shared" si="19"/>
        <v>0.00932400932400932</v>
      </c>
      <c r="K121" s="298">
        <f t="shared" si="19"/>
        <v>0.00860215053763441</v>
      </c>
      <c r="L121" s="298">
        <f t="shared" si="19"/>
        <v>0.00943396226415094</v>
      </c>
      <c r="M121" s="298">
        <f t="shared" si="19"/>
        <v>0.00743494423791822</v>
      </c>
      <c r="N121" s="298">
        <f t="shared" si="19"/>
        <v>0.0071301247771836</v>
      </c>
      <c r="O121" s="253">
        <f t="shared" si="19"/>
        <v>0.00853242320819113</v>
      </c>
      <c r="P121" s="299"/>
    </row>
    <row r="122" spans="2:16">
      <c r="B122" s="41" t="str">
        <f t="shared" si="1"/>
        <v>ES</v>
      </c>
      <c r="C122" s="298">
        <f t="shared" si="2"/>
        <v>0.00546448087431694</v>
      </c>
      <c r="D122" s="298">
        <f t="shared" ref="D122:M122" si="20">D90/D$102</f>
        <v>0.00549450549450549</v>
      </c>
      <c r="E122" s="298">
        <f t="shared" si="20"/>
        <v>0.0181818181818182</v>
      </c>
      <c r="F122" s="298">
        <f t="shared" si="20"/>
        <v>0.0159744408945687</v>
      </c>
      <c r="G122" s="298">
        <f t="shared" si="20"/>
        <v>0.0115273775216138</v>
      </c>
      <c r="H122" s="298">
        <f t="shared" si="20"/>
        <v>0.00833333333333333</v>
      </c>
      <c r="I122" s="298">
        <f t="shared" si="20"/>
        <v>0.00842696629213483</v>
      </c>
      <c r="J122" s="298">
        <f t="shared" si="20"/>
        <v>0.00699300699300699</v>
      </c>
      <c r="K122" s="298">
        <f t="shared" si="20"/>
        <v>0.00860215053763441</v>
      </c>
      <c r="L122" s="298">
        <f t="shared" si="20"/>
        <v>0.00754716981132075</v>
      </c>
      <c r="M122" s="298">
        <f t="shared" si="20"/>
        <v>0.00743494423791822</v>
      </c>
      <c r="N122" s="298">
        <f t="shared" ref="N122:O122" si="21">N90/N$102</f>
        <v>0.0071301247771836</v>
      </c>
      <c r="O122" s="253">
        <f t="shared" si="21"/>
        <v>0.0068259385665529</v>
      </c>
      <c r="P122" s="299"/>
    </row>
    <row r="123" spans="2:16">
      <c r="B123" s="41" t="str">
        <f t="shared" si="1"/>
        <v>PA</v>
      </c>
      <c r="C123" s="298">
        <f t="shared" si="2"/>
        <v>0</v>
      </c>
      <c r="D123" s="298">
        <f t="shared" ref="D123:M123" si="22">D91/D$102</f>
        <v>0</v>
      </c>
      <c r="E123" s="298">
        <f t="shared" si="22"/>
        <v>0</v>
      </c>
      <c r="F123" s="298">
        <f t="shared" si="22"/>
        <v>0</v>
      </c>
      <c r="G123" s="298">
        <f t="shared" si="22"/>
        <v>0.00288184438040346</v>
      </c>
      <c r="H123" s="298">
        <f t="shared" si="22"/>
        <v>0.00277777777777778</v>
      </c>
      <c r="I123" s="298">
        <f t="shared" si="22"/>
        <v>0.00280898876404494</v>
      </c>
      <c r="J123" s="298">
        <f t="shared" si="22"/>
        <v>0.00233100233100233</v>
      </c>
      <c r="K123" s="298">
        <f t="shared" si="22"/>
        <v>0.00645161290322581</v>
      </c>
      <c r="L123" s="298">
        <f t="shared" si="22"/>
        <v>0.00754716981132075</v>
      </c>
      <c r="M123" s="298">
        <f t="shared" si="22"/>
        <v>0.00743494423791822</v>
      </c>
      <c r="N123" s="298">
        <f t="shared" ref="N123:O123" si="23">N91/N$102</f>
        <v>0.0071301247771836</v>
      </c>
      <c r="O123" s="253">
        <f t="shared" si="23"/>
        <v>0.0068259385665529</v>
      </c>
      <c r="P123" s="299"/>
    </row>
    <row r="124" spans="2:17">
      <c r="B124" s="41" t="str">
        <f t="shared" si="1"/>
        <v>PE</v>
      </c>
      <c r="C124" s="298">
        <f t="shared" si="2"/>
        <v>0</v>
      </c>
      <c r="D124" s="298">
        <f t="shared" ref="D124:M124" si="24">D92/D$102</f>
        <v>0</v>
      </c>
      <c r="E124" s="298">
        <f t="shared" si="24"/>
        <v>0.00363636363636364</v>
      </c>
      <c r="F124" s="298">
        <f t="shared" si="24"/>
        <v>0.00319488817891374</v>
      </c>
      <c r="G124" s="298">
        <f t="shared" si="24"/>
        <v>0.00576368876080692</v>
      </c>
      <c r="H124" s="298">
        <f t="shared" si="24"/>
        <v>0.00555555555555556</v>
      </c>
      <c r="I124" s="298">
        <f t="shared" si="24"/>
        <v>0.00561797752808989</v>
      </c>
      <c r="J124" s="298">
        <f t="shared" si="24"/>
        <v>0.00466200466200466</v>
      </c>
      <c r="K124" s="298">
        <f t="shared" si="24"/>
        <v>0.00645161290322581</v>
      </c>
      <c r="L124" s="298">
        <f t="shared" si="24"/>
        <v>0.00377358490566038</v>
      </c>
      <c r="M124" s="298">
        <f t="shared" si="24"/>
        <v>0.00371747211895911</v>
      </c>
      <c r="N124" s="298">
        <f t="shared" ref="N124:O124" si="25">N92/N$102</f>
        <v>0.0071301247771836</v>
      </c>
      <c r="O124" s="253">
        <f t="shared" si="25"/>
        <v>0.0068259385665529</v>
      </c>
      <c r="P124" s="299"/>
      <c r="Q124" s="216"/>
    </row>
    <row r="125" spans="2:17">
      <c r="B125" s="41" t="str">
        <f t="shared" si="1"/>
        <v>AL</v>
      </c>
      <c r="C125" s="298">
        <f t="shared" si="2"/>
        <v>0.00546448087431694</v>
      </c>
      <c r="D125" s="298">
        <f t="shared" ref="D125:M125" si="26">D93/D$102</f>
        <v>0.00549450549450549</v>
      </c>
      <c r="E125" s="298">
        <f t="shared" si="26"/>
        <v>0.00363636363636364</v>
      </c>
      <c r="F125" s="298">
        <f t="shared" si="26"/>
        <v>0.00319488817891374</v>
      </c>
      <c r="G125" s="298">
        <f t="shared" si="26"/>
        <v>0.00288184438040346</v>
      </c>
      <c r="H125" s="298">
        <f t="shared" si="26"/>
        <v>0.00277777777777778</v>
      </c>
      <c r="I125" s="298">
        <f t="shared" si="26"/>
        <v>0.00280898876404494</v>
      </c>
      <c r="J125" s="298">
        <f t="shared" si="26"/>
        <v>0.00466200466200466</v>
      </c>
      <c r="K125" s="298">
        <f t="shared" si="26"/>
        <v>0.0043010752688172</v>
      </c>
      <c r="L125" s="298">
        <f t="shared" si="26"/>
        <v>0.00754716981132075</v>
      </c>
      <c r="M125" s="298">
        <f t="shared" si="26"/>
        <v>0.00743494423791822</v>
      </c>
      <c r="N125" s="298">
        <f t="shared" ref="N125:O125" si="27">N93/N$102</f>
        <v>0.0053475935828877</v>
      </c>
      <c r="O125" s="253">
        <f t="shared" si="27"/>
        <v>0.00511945392491468</v>
      </c>
      <c r="P125" s="299"/>
      <c r="Q125" s="216"/>
    </row>
    <row r="126" spans="2:16">
      <c r="B126" s="41" t="str">
        <f t="shared" si="1"/>
        <v>DF</v>
      </c>
      <c r="C126" s="298">
        <f t="shared" si="2"/>
        <v>0.00546448087431694</v>
      </c>
      <c r="D126" s="298">
        <f t="shared" ref="D126:O126" si="28">D94/D$102</f>
        <v>0.00549450549450549</v>
      </c>
      <c r="E126" s="298">
        <f t="shared" si="28"/>
        <v>0.00363636363636364</v>
      </c>
      <c r="F126" s="298">
        <f t="shared" si="28"/>
        <v>0.00319488817891374</v>
      </c>
      <c r="G126" s="298">
        <f t="shared" si="28"/>
        <v>0.00576368876080692</v>
      </c>
      <c r="H126" s="298">
        <f t="shared" si="28"/>
        <v>0.00555555555555556</v>
      </c>
      <c r="I126" s="298">
        <f t="shared" si="28"/>
        <v>0.00561797752808989</v>
      </c>
      <c r="J126" s="298">
        <f t="shared" si="28"/>
        <v>0.00466200466200466</v>
      </c>
      <c r="K126" s="298">
        <f t="shared" si="28"/>
        <v>0.0043010752688172</v>
      </c>
      <c r="L126" s="298">
        <f t="shared" si="28"/>
        <v>0.00377358490566038</v>
      </c>
      <c r="M126" s="298">
        <f t="shared" si="28"/>
        <v>0.00371747211895911</v>
      </c>
      <c r="N126" s="298">
        <f t="shared" si="28"/>
        <v>0.0053475935828877</v>
      </c>
      <c r="O126" s="253">
        <f t="shared" si="28"/>
        <v>0.00511945392491468</v>
      </c>
      <c r="P126" s="299"/>
    </row>
    <row r="127" spans="2:16">
      <c r="B127" s="41" t="str">
        <f t="shared" si="1"/>
        <v>AM</v>
      </c>
      <c r="C127" s="298">
        <f t="shared" si="2"/>
        <v>0</v>
      </c>
      <c r="D127" s="298">
        <f t="shared" ref="D127:M127" si="29">D95/D$102</f>
        <v>0</v>
      </c>
      <c r="E127" s="298">
        <f t="shared" si="29"/>
        <v>0.00363636363636364</v>
      </c>
      <c r="F127" s="298">
        <f t="shared" si="29"/>
        <v>0.00319488817891374</v>
      </c>
      <c r="G127" s="298">
        <f t="shared" si="29"/>
        <v>0.00288184438040346</v>
      </c>
      <c r="H127" s="298">
        <f t="shared" si="29"/>
        <v>0.00277777777777778</v>
      </c>
      <c r="I127" s="298">
        <f t="shared" si="29"/>
        <v>0.00280898876404494</v>
      </c>
      <c r="J127" s="298">
        <f t="shared" si="29"/>
        <v>0.00233100233100233</v>
      </c>
      <c r="K127" s="298">
        <f t="shared" si="29"/>
        <v>0.0021505376344086</v>
      </c>
      <c r="L127" s="298">
        <f t="shared" si="29"/>
        <v>0.00377358490566038</v>
      </c>
      <c r="M127" s="298">
        <f t="shared" si="29"/>
        <v>0.00371747211895911</v>
      </c>
      <c r="N127" s="298">
        <f t="shared" ref="N127:O127" si="30">N95/N$102</f>
        <v>0.0053475935828877</v>
      </c>
      <c r="O127" s="253">
        <f t="shared" si="30"/>
        <v>0.00341296928327645</v>
      </c>
      <c r="P127" s="299"/>
    </row>
    <row r="128" spans="2:16">
      <c r="B128" s="41" t="str">
        <f t="shared" si="1"/>
        <v>RN</v>
      </c>
      <c r="C128" s="298">
        <f t="shared" si="2"/>
        <v>0</v>
      </c>
      <c r="D128" s="298">
        <f t="shared" ref="D128:M128" si="31">D96/D$102</f>
        <v>0</v>
      </c>
      <c r="E128" s="298">
        <f t="shared" si="31"/>
        <v>0</v>
      </c>
      <c r="F128" s="298">
        <f t="shared" si="31"/>
        <v>0.00319488817891374</v>
      </c>
      <c r="G128" s="298">
        <f t="shared" si="31"/>
        <v>0.00288184438040346</v>
      </c>
      <c r="H128" s="298">
        <f t="shared" si="31"/>
        <v>0.00277777777777778</v>
      </c>
      <c r="I128" s="298">
        <f t="shared" si="31"/>
        <v>0.00280898876404494</v>
      </c>
      <c r="J128" s="298">
        <f t="shared" si="31"/>
        <v>0.00233100233100233</v>
      </c>
      <c r="K128" s="298">
        <f t="shared" si="31"/>
        <v>0.0021505376344086</v>
      </c>
      <c r="L128" s="298">
        <f t="shared" si="31"/>
        <v>0.00377358490566038</v>
      </c>
      <c r="M128" s="298">
        <f t="shared" si="31"/>
        <v>0.00371747211895911</v>
      </c>
      <c r="N128" s="298">
        <f t="shared" ref="N128:O128" si="32">N96/N$102</f>
        <v>0.0017825311942959</v>
      </c>
      <c r="O128" s="253">
        <f t="shared" si="32"/>
        <v>0.00170648464163823</v>
      </c>
      <c r="P128" s="299"/>
    </row>
    <row r="129" spans="2:16">
      <c r="B129" s="41" t="str">
        <f t="shared" si="1"/>
        <v>SE</v>
      </c>
      <c r="C129" s="298">
        <f t="shared" si="2"/>
        <v>0</v>
      </c>
      <c r="D129" s="298">
        <f t="shared" ref="D129:M129" si="33">D97/D$102</f>
        <v>0</v>
      </c>
      <c r="E129" s="298">
        <f t="shared" si="33"/>
        <v>0.00363636363636364</v>
      </c>
      <c r="F129" s="298">
        <f t="shared" si="33"/>
        <v>0.00319488817891374</v>
      </c>
      <c r="G129" s="298">
        <f t="shared" si="33"/>
        <v>0.00288184438040346</v>
      </c>
      <c r="H129" s="298">
        <f t="shared" si="33"/>
        <v>0.00277777777777778</v>
      </c>
      <c r="I129" s="298">
        <f t="shared" si="33"/>
        <v>0.00280898876404494</v>
      </c>
      <c r="J129" s="298">
        <f t="shared" si="33"/>
        <v>0.00233100233100233</v>
      </c>
      <c r="K129" s="298">
        <f t="shared" si="33"/>
        <v>0.0021505376344086</v>
      </c>
      <c r="L129" s="298">
        <f t="shared" si="33"/>
        <v>0.00377358490566038</v>
      </c>
      <c r="M129" s="298">
        <f t="shared" si="33"/>
        <v>0.00185873605947955</v>
      </c>
      <c r="N129" s="298">
        <f t="shared" ref="N129:O129" si="34">N97/N$102</f>
        <v>0.0017825311942959</v>
      </c>
      <c r="O129" s="253">
        <f t="shared" si="34"/>
        <v>0.00341296928327645</v>
      </c>
      <c r="P129" s="299"/>
    </row>
    <row r="130" spans="2:16">
      <c r="B130" s="41" t="str">
        <f t="shared" si="1"/>
        <v>RO</v>
      </c>
      <c r="C130" s="298">
        <f t="shared" si="2"/>
        <v>0</v>
      </c>
      <c r="D130" s="298">
        <f t="shared" ref="D130:O130" si="35">D98/D$102</f>
        <v>0</v>
      </c>
      <c r="E130" s="298">
        <f t="shared" si="35"/>
        <v>0</v>
      </c>
      <c r="F130" s="298">
        <f t="shared" si="35"/>
        <v>0</v>
      </c>
      <c r="G130" s="298">
        <f t="shared" si="35"/>
        <v>0</v>
      </c>
      <c r="H130" s="298">
        <f t="shared" si="35"/>
        <v>0</v>
      </c>
      <c r="I130" s="298">
        <f t="shared" si="35"/>
        <v>0</v>
      </c>
      <c r="J130" s="298">
        <f t="shared" si="35"/>
        <v>0.00233100233100233</v>
      </c>
      <c r="K130" s="298">
        <f t="shared" si="35"/>
        <v>0.0021505376344086</v>
      </c>
      <c r="L130" s="298">
        <f t="shared" si="35"/>
        <v>0.00188679245283019</v>
      </c>
      <c r="M130" s="298">
        <f t="shared" si="35"/>
        <v>0.00185873605947955</v>
      </c>
      <c r="N130" s="298">
        <f t="shared" si="35"/>
        <v>0.0017825311942959</v>
      </c>
      <c r="O130" s="253">
        <f t="shared" si="35"/>
        <v>0.00170648464163823</v>
      </c>
      <c r="P130" s="299"/>
    </row>
    <row r="131" spans="2:16">
      <c r="B131" s="41" t="str">
        <f t="shared" si="1"/>
        <v>MA</v>
      </c>
      <c r="C131" s="298">
        <f t="shared" si="2"/>
        <v>0.00546448087431694</v>
      </c>
      <c r="D131" s="298">
        <f t="shared" ref="D131:O131" si="36">D99/D$102</f>
        <v>0.00549450549450549</v>
      </c>
      <c r="E131" s="298">
        <f t="shared" si="36"/>
        <v>0.00363636363636364</v>
      </c>
      <c r="F131" s="298">
        <f t="shared" si="36"/>
        <v>0.00319488817891374</v>
      </c>
      <c r="G131" s="298">
        <f t="shared" si="36"/>
        <v>0.00288184438040346</v>
      </c>
      <c r="H131" s="298">
        <f t="shared" si="36"/>
        <v>0.00277777777777778</v>
      </c>
      <c r="I131" s="298">
        <f t="shared" si="36"/>
        <v>0.00280898876404494</v>
      </c>
      <c r="J131" s="298">
        <f t="shared" si="36"/>
        <v>0.00233100233100233</v>
      </c>
      <c r="K131" s="298">
        <f t="shared" si="36"/>
        <v>0.0021505376344086</v>
      </c>
      <c r="L131" s="298">
        <f t="shared" si="36"/>
        <v>0</v>
      </c>
      <c r="M131" s="298">
        <f t="shared" si="36"/>
        <v>0.00185873605947955</v>
      </c>
      <c r="N131" s="298">
        <f t="shared" si="36"/>
        <v>0.0017825311942959</v>
      </c>
      <c r="O131" s="253">
        <f t="shared" si="36"/>
        <v>0.00341296928327645</v>
      </c>
      <c r="P131" s="299"/>
    </row>
    <row r="132" spans="2:16">
      <c r="B132" s="196" t="s">
        <v>8</v>
      </c>
      <c r="C132" s="302">
        <v>1</v>
      </c>
      <c r="D132" s="302">
        <v>1</v>
      </c>
      <c r="E132" s="302">
        <v>1</v>
      </c>
      <c r="F132" s="302">
        <v>1</v>
      </c>
      <c r="G132" s="302">
        <v>1</v>
      </c>
      <c r="H132" s="302">
        <v>1</v>
      </c>
      <c r="I132" s="302">
        <v>1</v>
      </c>
      <c r="J132" s="302">
        <v>1</v>
      </c>
      <c r="K132" s="302">
        <v>1</v>
      </c>
      <c r="L132" s="302">
        <f>SUM(L111:L131)</f>
        <v>1</v>
      </c>
      <c r="M132" s="302">
        <f>M102/M$102</f>
        <v>1</v>
      </c>
      <c r="N132" s="302">
        <f>N102/N$102</f>
        <v>1</v>
      </c>
      <c r="O132" s="254">
        <f>O102/O$102</f>
        <v>1</v>
      </c>
      <c r="P132" s="305"/>
    </row>
    <row r="133" spans="2:2">
      <c r="B133" s="3" t="s">
        <v>26</v>
      </c>
    </row>
    <row r="134" spans="2:2">
      <c r="B134" s="3" t="s">
        <v>10</v>
      </c>
    </row>
    <row r="136" spans="3:3">
      <c r="C136" s="21"/>
    </row>
    <row r="137" spans="2:10">
      <c r="B137" s="127"/>
      <c r="C137" s="257"/>
      <c r="D137" s="257"/>
      <c r="E137" s="257"/>
      <c r="F137" s="257"/>
      <c r="G137" s="257"/>
      <c r="H137" s="257"/>
      <c r="I137" s="257"/>
      <c r="J137" s="257"/>
    </row>
    <row r="138" spans="2:16">
      <c r="B138" s="134" t="s">
        <v>1516</v>
      </c>
      <c r="C138" s="255"/>
      <c r="D138" s="255"/>
      <c r="E138" s="255"/>
      <c r="F138" s="255"/>
      <c r="G138" s="255"/>
      <c r="H138" s="255"/>
      <c r="I138" s="255"/>
      <c r="J138" s="255"/>
      <c r="K138" s="255"/>
      <c r="L138" s="255"/>
      <c r="M138" s="255"/>
      <c r="N138" s="255"/>
      <c r="O138" s="255"/>
      <c r="P138" s="255"/>
    </row>
    <row r="139" spans="2:16">
      <c r="B139" s="282" t="s">
        <v>1506</v>
      </c>
      <c r="C139" s="167">
        <v>2006</v>
      </c>
      <c r="D139" s="167">
        <v>2007</v>
      </c>
      <c r="E139" s="167">
        <v>2008</v>
      </c>
      <c r="F139" s="167">
        <v>2009</v>
      </c>
      <c r="G139" s="167">
        <v>2010</v>
      </c>
      <c r="H139" s="167">
        <v>2011</v>
      </c>
      <c r="I139" s="167">
        <v>2012</v>
      </c>
      <c r="J139" s="167">
        <v>2013</v>
      </c>
      <c r="K139" s="211">
        <v>2014</v>
      </c>
      <c r="L139" s="249">
        <v>2015</v>
      </c>
      <c r="M139" s="211">
        <v>2016</v>
      </c>
      <c r="N139" s="211">
        <v>2017</v>
      </c>
      <c r="O139" s="211">
        <v>2018</v>
      </c>
      <c r="P139" s="44"/>
    </row>
    <row r="140" spans="2:16">
      <c r="B140" s="41" t="s">
        <v>73</v>
      </c>
      <c r="C140" s="250">
        <v>183</v>
      </c>
      <c r="D140" s="250">
        <v>182</v>
      </c>
      <c r="E140" s="250">
        <v>275</v>
      </c>
      <c r="F140" s="250">
        <v>313</v>
      </c>
      <c r="G140" s="250">
        <v>347</v>
      </c>
      <c r="H140" s="250">
        <v>360</v>
      </c>
      <c r="I140" s="250">
        <v>356</v>
      </c>
      <c r="J140" s="250">
        <v>429</v>
      </c>
      <c r="K140" s="250">
        <v>465</v>
      </c>
      <c r="L140" s="250">
        <v>530</v>
      </c>
      <c r="M140" s="250">
        <v>538</v>
      </c>
      <c r="N140" s="250">
        <v>561</v>
      </c>
      <c r="O140" s="250">
        <v>586</v>
      </c>
      <c r="P140" s="293"/>
    </row>
    <row r="141" spans="2:16">
      <c r="B141" s="41" t="s">
        <v>74</v>
      </c>
      <c r="C141" s="250">
        <v>4</v>
      </c>
      <c r="D141" s="250">
        <v>4</v>
      </c>
      <c r="E141" s="250">
        <v>6</v>
      </c>
      <c r="F141" s="250">
        <v>9</v>
      </c>
      <c r="G141" s="250">
        <v>10</v>
      </c>
      <c r="H141" s="250">
        <v>9</v>
      </c>
      <c r="I141" s="250">
        <v>9</v>
      </c>
      <c r="J141" s="250">
        <v>11</v>
      </c>
      <c r="K141" s="250">
        <v>11</v>
      </c>
      <c r="L141" s="250">
        <v>12</v>
      </c>
      <c r="M141" s="250">
        <v>12</v>
      </c>
      <c r="N141" s="250">
        <v>12</v>
      </c>
      <c r="O141" s="250">
        <v>11</v>
      </c>
      <c r="P141" s="293"/>
    </row>
    <row r="142" spans="2:16">
      <c r="B142" s="41" t="s">
        <v>1517</v>
      </c>
      <c r="C142" s="250">
        <v>1</v>
      </c>
      <c r="D142" s="250">
        <v>1</v>
      </c>
      <c r="E142" s="250">
        <v>1</v>
      </c>
      <c r="F142" s="250">
        <v>1</v>
      </c>
      <c r="G142" s="250">
        <v>1</v>
      </c>
      <c r="H142" s="250">
        <v>1</v>
      </c>
      <c r="I142" s="250">
        <v>1</v>
      </c>
      <c r="J142" s="250">
        <v>1</v>
      </c>
      <c r="K142" s="250">
        <v>1</v>
      </c>
      <c r="L142" s="250">
        <v>0</v>
      </c>
      <c r="M142" s="250">
        <v>0</v>
      </c>
      <c r="N142" s="250">
        <v>0</v>
      </c>
      <c r="O142" s="250">
        <v>0</v>
      </c>
      <c r="P142" s="293"/>
    </row>
    <row r="143" spans="2:16">
      <c r="B143" s="41" t="s">
        <v>1518</v>
      </c>
      <c r="C143" s="250">
        <v>2</v>
      </c>
      <c r="D143" s="250">
        <v>2</v>
      </c>
      <c r="E143" s="250">
        <v>3</v>
      </c>
      <c r="F143" s="250">
        <v>3</v>
      </c>
      <c r="G143" s="250">
        <v>7</v>
      </c>
      <c r="H143" s="250">
        <v>7</v>
      </c>
      <c r="I143" s="250">
        <v>7</v>
      </c>
      <c r="J143" s="250">
        <v>8</v>
      </c>
      <c r="K143" s="250">
        <v>9</v>
      </c>
      <c r="L143" s="250">
        <v>10</v>
      </c>
      <c r="M143" s="250">
        <v>10</v>
      </c>
      <c r="N143" s="250">
        <v>10</v>
      </c>
      <c r="O143" s="250">
        <v>9</v>
      </c>
      <c r="P143" s="293"/>
    </row>
    <row r="144" spans="2:16">
      <c r="B144" s="196" t="s">
        <v>8</v>
      </c>
      <c r="C144" s="251">
        <v>190</v>
      </c>
      <c r="D144" s="251">
        <v>189</v>
      </c>
      <c r="E144" s="251">
        <v>285</v>
      </c>
      <c r="F144" s="251">
        <v>326</v>
      </c>
      <c r="G144" s="251">
        <v>365</v>
      </c>
      <c r="H144" s="251">
        <v>377</v>
      </c>
      <c r="I144" s="251">
        <v>373</v>
      </c>
      <c r="J144" s="251">
        <v>449</v>
      </c>
      <c r="K144" s="251">
        <v>486</v>
      </c>
      <c r="L144" s="251">
        <f>SUM(L140:L143)</f>
        <v>552</v>
      </c>
      <c r="M144" s="251">
        <f>SUM(M140:M143)</f>
        <v>560</v>
      </c>
      <c r="N144" s="251">
        <f>SUM(N140:N143)</f>
        <v>583</v>
      </c>
      <c r="O144" s="251">
        <f>SUM(O140:O143)</f>
        <v>606</v>
      </c>
      <c r="P144" s="294"/>
    </row>
    <row r="145" spans="2:16">
      <c r="B145" s="3" t="s">
        <v>26</v>
      </c>
      <c r="C145" s="216"/>
      <c r="D145" s="216"/>
      <c r="E145" s="216"/>
      <c r="F145" s="216"/>
      <c r="G145" s="216"/>
      <c r="H145" s="216"/>
      <c r="I145" s="216"/>
      <c r="J145" s="216"/>
      <c r="K145" s="216"/>
      <c r="L145" s="216"/>
      <c r="M145" s="216"/>
      <c r="N145" s="216"/>
      <c r="O145" s="216"/>
      <c r="P145" s="216"/>
    </row>
    <row r="146" spans="2:2">
      <c r="B146" s="3" t="s">
        <v>262</v>
      </c>
    </row>
    <row r="148" spans="2:10">
      <c r="B148" s="127"/>
      <c r="C148" s="257"/>
      <c r="D148" s="257"/>
      <c r="E148" s="257"/>
      <c r="F148" s="257"/>
      <c r="G148" s="257"/>
      <c r="H148" s="257"/>
      <c r="I148" s="257"/>
      <c r="J148" s="257"/>
    </row>
    <row r="149" spans="2:16">
      <c r="B149" s="8"/>
      <c r="C149" s="219"/>
      <c r="D149" s="219"/>
      <c r="E149" s="219"/>
      <c r="F149" s="219"/>
      <c r="G149" s="219"/>
      <c r="H149" s="219"/>
      <c r="I149" s="219"/>
      <c r="J149" s="219"/>
      <c r="K149" s="219"/>
      <c r="L149" s="219"/>
      <c r="M149" s="219"/>
      <c r="N149" s="219"/>
      <c r="O149" s="219"/>
      <c r="P149" s="219"/>
    </row>
    <row r="150" spans="2:16">
      <c r="B150" s="134" t="s">
        <v>1519</v>
      </c>
      <c r="C150" s="219"/>
      <c r="D150" s="219"/>
      <c r="E150" s="219"/>
      <c r="F150" s="219"/>
      <c r="G150" s="219"/>
      <c r="H150" s="219"/>
      <c r="I150" s="219"/>
      <c r="J150" s="219"/>
      <c r="K150" s="219"/>
      <c r="L150" s="219"/>
      <c r="M150" s="219"/>
      <c r="N150" s="219"/>
      <c r="O150" s="219"/>
      <c r="P150" s="219"/>
    </row>
    <row r="151" spans="2:16">
      <c r="B151" s="282" t="s">
        <v>1506</v>
      </c>
      <c r="C151" s="167">
        <v>2006</v>
      </c>
      <c r="D151" s="167">
        <v>2007</v>
      </c>
      <c r="E151" s="167">
        <v>2008</v>
      </c>
      <c r="F151" s="167">
        <v>2009</v>
      </c>
      <c r="G151" s="167">
        <v>2010</v>
      </c>
      <c r="H151" s="167">
        <v>2011</v>
      </c>
      <c r="I151" s="167">
        <v>2012</v>
      </c>
      <c r="J151" s="167">
        <v>2013</v>
      </c>
      <c r="K151" s="211">
        <v>2014</v>
      </c>
      <c r="L151" s="249">
        <v>2015</v>
      </c>
      <c r="M151" s="211">
        <v>2016</v>
      </c>
      <c r="N151" s="211">
        <v>2017</v>
      </c>
      <c r="O151" s="211">
        <v>2018</v>
      </c>
      <c r="P151" s="44"/>
    </row>
    <row r="152" spans="2:16">
      <c r="B152" s="41" t="s">
        <v>73</v>
      </c>
      <c r="C152" s="253">
        <v>0.963157894736842</v>
      </c>
      <c r="D152" s="253">
        <v>0.962962962962963</v>
      </c>
      <c r="E152" s="253">
        <v>0.964912280701754</v>
      </c>
      <c r="F152" s="253">
        <v>0.960122699386503</v>
      </c>
      <c r="G152" s="253">
        <v>0.950684931506849</v>
      </c>
      <c r="H152" s="253">
        <v>0.954907161803713</v>
      </c>
      <c r="I152" s="253">
        <v>0.954423592493298</v>
      </c>
      <c r="J152" s="253">
        <v>0.955456570155902</v>
      </c>
      <c r="K152" s="253">
        <v>0.95679012345679</v>
      </c>
      <c r="L152" s="253">
        <v>0.960144927536232</v>
      </c>
      <c r="M152" s="253">
        <v>0.960714285714286</v>
      </c>
      <c r="N152" s="253">
        <v>0.962264150943396</v>
      </c>
      <c r="O152" s="253">
        <v>0.962264150943396</v>
      </c>
      <c r="P152" s="291"/>
    </row>
    <row r="153" spans="2:16">
      <c r="B153" s="41" t="s">
        <v>74</v>
      </c>
      <c r="C153" s="253">
        <v>0.0210526315789474</v>
      </c>
      <c r="D153" s="253">
        <v>0.0211640211640212</v>
      </c>
      <c r="E153" s="253">
        <v>0.0210526315789474</v>
      </c>
      <c r="F153" s="253">
        <v>0.0276073619631902</v>
      </c>
      <c r="G153" s="253">
        <v>0.0273972602739726</v>
      </c>
      <c r="H153" s="253">
        <v>0.0238726790450928</v>
      </c>
      <c r="I153" s="253">
        <v>0.0241286863270777</v>
      </c>
      <c r="J153" s="253">
        <v>0.0244988864142539</v>
      </c>
      <c r="K153" s="253">
        <v>0.0226337448559671</v>
      </c>
      <c r="L153" s="253">
        <v>0.0217391304347826</v>
      </c>
      <c r="M153" s="253">
        <v>0.0214285714285714</v>
      </c>
      <c r="N153" s="253">
        <v>0.0205831903945112</v>
      </c>
      <c r="O153" s="253">
        <v>0.0205831903945112</v>
      </c>
      <c r="P153" s="291"/>
    </row>
    <row r="154" spans="2:16">
      <c r="B154" s="41" t="s">
        <v>1517</v>
      </c>
      <c r="C154" s="253">
        <v>0.00526315789473684</v>
      </c>
      <c r="D154" s="253">
        <v>0.00529100529100529</v>
      </c>
      <c r="E154" s="253">
        <v>0.00350877192982456</v>
      </c>
      <c r="F154" s="253">
        <v>0.00306748466257669</v>
      </c>
      <c r="G154" s="253">
        <v>0.00273972602739726</v>
      </c>
      <c r="H154" s="253">
        <v>0.0026525198938992</v>
      </c>
      <c r="I154" s="253">
        <v>0.00268096514745308</v>
      </c>
      <c r="J154" s="253">
        <v>0.0022271714922049</v>
      </c>
      <c r="K154" s="253">
        <v>0.00205761316872428</v>
      </c>
      <c r="L154" s="253">
        <v>0</v>
      </c>
      <c r="M154" s="253">
        <v>0</v>
      </c>
      <c r="N154" s="253">
        <v>0</v>
      </c>
      <c r="O154" s="253">
        <v>0</v>
      </c>
      <c r="P154" s="291"/>
    </row>
    <row r="155" spans="2:16">
      <c r="B155" s="41" t="s">
        <v>1518</v>
      </c>
      <c r="C155" s="253">
        <v>0.0105263157894737</v>
      </c>
      <c r="D155" s="253">
        <v>0.0105820105820106</v>
      </c>
      <c r="E155" s="253">
        <v>0.0105263157894737</v>
      </c>
      <c r="F155" s="253">
        <v>0.00920245398773006</v>
      </c>
      <c r="G155" s="253">
        <v>0.0191780821917808</v>
      </c>
      <c r="H155" s="253">
        <v>0.0185676392572944</v>
      </c>
      <c r="I155" s="253">
        <v>0.0187667560321716</v>
      </c>
      <c r="J155" s="253">
        <v>0.0178173719376392</v>
      </c>
      <c r="K155" s="253">
        <v>0.0185185185185185</v>
      </c>
      <c r="L155" s="253">
        <v>0.0181159420289855</v>
      </c>
      <c r="M155" s="253">
        <v>0.0178571428571429</v>
      </c>
      <c r="N155" s="253">
        <v>0.0171526586620926</v>
      </c>
      <c r="O155" s="253">
        <v>0.0171526586620926</v>
      </c>
      <c r="P155" s="291"/>
    </row>
    <row r="156" spans="2:16">
      <c r="B156" s="196" t="s">
        <v>8</v>
      </c>
      <c r="C156" s="303">
        <v>1</v>
      </c>
      <c r="D156" s="303">
        <v>1</v>
      </c>
      <c r="E156" s="303">
        <v>1</v>
      </c>
      <c r="F156" s="303">
        <v>1</v>
      </c>
      <c r="G156" s="303">
        <v>1</v>
      </c>
      <c r="H156" s="303">
        <v>1</v>
      </c>
      <c r="I156" s="303">
        <v>1</v>
      </c>
      <c r="J156" s="303">
        <v>1</v>
      </c>
      <c r="K156" s="303">
        <v>1</v>
      </c>
      <c r="L156" s="303">
        <f>SUM(L152:L155)</f>
        <v>1</v>
      </c>
      <c r="M156" s="303">
        <v>1</v>
      </c>
      <c r="N156" s="303">
        <v>1</v>
      </c>
      <c r="O156" s="303">
        <v>1</v>
      </c>
      <c r="P156" s="306"/>
    </row>
    <row r="157" spans="2:17">
      <c r="B157" s="3" t="s">
        <v>26</v>
      </c>
      <c r="Q157" s="215"/>
    </row>
    <row r="158" spans="2:17">
      <c r="B158" s="3" t="s">
        <v>10</v>
      </c>
      <c r="C158" s="215"/>
      <c r="D158" s="215"/>
      <c r="E158" s="215"/>
      <c r="F158" s="215"/>
      <c r="G158" s="215"/>
      <c r="H158" s="215"/>
      <c r="I158" s="215"/>
      <c r="J158" s="215"/>
      <c r="K158" s="215"/>
      <c r="L158" s="215"/>
      <c r="M158" s="215"/>
      <c r="N158" s="215"/>
      <c r="O158" s="215"/>
      <c r="P158" s="215"/>
      <c r="Q158" s="215"/>
    </row>
    <row r="159" spans="3:17">
      <c r="C159" s="215"/>
      <c r="D159" s="215"/>
      <c r="E159" s="215"/>
      <c r="F159" s="215"/>
      <c r="G159" s="215"/>
      <c r="H159" s="215"/>
      <c r="I159" s="215"/>
      <c r="J159" s="215"/>
      <c r="K159" s="215"/>
      <c r="L159" s="215"/>
      <c r="M159" s="215"/>
      <c r="N159" s="215"/>
      <c r="O159" s="215"/>
      <c r="P159" s="215"/>
      <c r="Q159" s="215"/>
    </row>
    <row r="160" spans="3:3">
      <c r="C160" s="21"/>
    </row>
    <row r="161" spans="2:2">
      <c r="B161" s="127"/>
    </row>
    <row r="162" spans="2:16">
      <c r="B162" s="134" t="s">
        <v>1520</v>
      </c>
      <c r="C162" s="304"/>
      <c r="D162" s="304"/>
      <c r="E162" s="304"/>
      <c r="F162" s="304"/>
      <c r="G162" s="304"/>
      <c r="H162" s="304"/>
      <c r="I162" s="304"/>
      <c r="J162" s="304"/>
      <c r="K162" s="304"/>
      <c r="L162" s="304"/>
      <c r="M162" s="304"/>
      <c r="N162" s="304"/>
      <c r="O162" s="304"/>
      <c r="P162" s="304"/>
    </row>
    <row r="163" spans="2:17">
      <c r="B163" s="282" t="s">
        <v>1506</v>
      </c>
      <c r="C163" s="167">
        <v>2006</v>
      </c>
      <c r="D163" s="167">
        <v>2007</v>
      </c>
      <c r="E163" s="167">
        <v>2008</v>
      </c>
      <c r="F163" s="167">
        <v>2009</v>
      </c>
      <c r="G163" s="167">
        <v>2010</v>
      </c>
      <c r="H163" s="167">
        <v>2011</v>
      </c>
      <c r="I163" s="167">
        <v>2012</v>
      </c>
      <c r="J163" s="167">
        <v>2013</v>
      </c>
      <c r="K163" s="211">
        <v>2014</v>
      </c>
      <c r="L163" s="249">
        <v>2015</v>
      </c>
      <c r="M163" s="211">
        <v>2016</v>
      </c>
      <c r="N163" s="211">
        <v>2017</v>
      </c>
      <c r="O163" s="211">
        <v>2018</v>
      </c>
      <c r="P163" s="8"/>
      <c r="Q163" s="219"/>
    </row>
    <row r="164" spans="2:17">
      <c r="B164" s="41" t="s">
        <v>77</v>
      </c>
      <c r="C164" s="250">
        <v>4</v>
      </c>
      <c r="D164" s="250">
        <v>4</v>
      </c>
      <c r="E164" s="250">
        <v>5</v>
      </c>
      <c r="F164" s="250">
        <v>5</v>
      </c>
      <c r="G164" s="250">
        <v>6</v>
      </c>
      <c r="H164" s="250">
        <v>7</v>
      </c>
      <c r="I164" s="250">
        <v>7</v>
      </c>
      <c r="J164" s="250">
        <v>7</v>
      </c>
      <c r="K164" s="250">
        <v>9</v>
      </c>
      <c r="L164" s="250">
        <v>8</v>
      </c>
      <c r="M164" s="250">
        <v>8</v>
      </c>
      <c r="N164" s="250">
        <v>9</v>
      </c>
      <c r="O164" s="250">
        <v>29</v>
      </c>
      <c r="P164" s="8"/>
      <c r="Q164" s="219"/>
    </row>
    <row r="165" spans="2:17">
      <c r="B165" s="41" t="s">
        <v>78</v>
      </c>
      <c r="C165" s="250">
        <v>117</v>
      </c>
      <c r="D165" s="250">
        <v>119</v>
      </c>
      <c r="E165" s="250">
        <v>203</v>
      </c>
      <c r="F165" s="250">
        <v>239</v>
      </c>
      <c r="G165" s="250">
        <v>266</v>
      </c>
      <c r="H165" s="250">
        <v>271</v>
      </c>
      <c r="I165" s="250">
        <v>266</v>
      </c>
      <c r="J165" s="250">
        <v>320</v>
      </c>
      <c r="K165" s="250">
        <v>345</v>
      </c>
      <c r="L165" s="250">
        <v>402</v>
      </c>
      <c r="M165" s="250">
        <v>410</v>
      </c>
      <c r="N165" s="250">
        <v>435</v>
      </c>
      <c r="O165" s="250">
        <v>646</v>
      </c>
      <c r="P165" s="8"/>
      <c r="Q165" s="219"/>
    </row>
    <row r="166" spans="2:17">
      <c r="B166" s="41" t="s">
        <v>79</v>
      </c>
      <c r="C166" s="250">
        <v>2</v>
      </c>
      <c r="D166" s="250">
        <v>2</v>
      </c>
      <c r="E166" s="250">
        <v>2</v>
      </c>
      <c r="F166" s="250">
        <v>2</v>
      </c>
      <c r="G166" s="250">
        <v>2</v>
      </c>
      <c r="H166" s="250">
        <v>3</v>
      </c>
      <c r="I166" s="250">
        <v>3</v>
      </c>
      <c r="J166" s="250">
        <v>4</v>
      </c>
      <c r="K166" s="250">
        <v>4</v>
      </c>
      <c r="L166" s="250">
        <v>4</v>
      </c>
      <c r="M166" s="250">
        <v>4</v>
      </c>
      <c r="N166" s="250">
        <v>4</v>
      </c>
      <c r="O166" s="250">
        <v>1</v>
      </c>
      <c r="P166" s="8"/>
      <c r="Q166" s="219"/>
    </row>
    <row r="167" spans="2:17">
      <c r="B167" s="41" t="s">
        <v>80</v>
      </c>
      <c r="C167" s="250">
        <v>39</v>
      </c>
      <c r="D167" s="250">
        <v>37</v>
      </c>
      <c r="E167" s="250">
        <v>37</v>
      </c>
      <c r="F167" s="250">
        <v>36</v>
      </c>
      <c r="G167" s="250">
        <v>37</v>
      </c>
      <c r="H167" s="250">
        <v>38</v>
      </c>
      <c r="I167" s="250">
        <v>39</v>
      </c>
      <c r="J167" s="250">
        <v>45</v>
      </c>
      <c r="K167" s="250">
        <v>52</v>
      </c>
      <c r="L167" s="250">
        <v>47</v>
      </c>
      <c r="M167" s="250">
        <v>44</v>
      </c>
      <c r="N167" s="250">
        <v>44</v>
      </c>
      <c r="O167" s="250">
        <v>30</v>
      </c>
      <c r="P167" s="8"/>
      <c r="Q167" s="219"/>
    </row>
    <row r="168" spans="2:17">
      <c r="B168" s="41" t="s">
        <v>1521</v>
      </c>
      <c r="C168" s="250">
        <v>7</v>
      </c>
      <c r="D168" s="250">
        <v>6</v>
      </c>
      <c r="E168" s="250">
        <v>8</v>
      </c>
      <c r="F168" s="250">
        <v>10</v>
      </c>
      <c r="G168" s="250">
        <v>12</v>
      </c>
      <c r="H168" s="250">
        <v>14</v>
      </c>
      <c r="I168" s="250">
        <v>14</v>
      </c>
      <c r="J168" s="250">
        <v>19</v>
      </c>
      <c r="K168" s="250">
        <v>19</v>
      </c>
      <c r="L168" s="250">
        <v>13</v>
      </c>
      <c r="M168" s="250">
        <v>14</v>
      </c>
      <c r="N168" s="250">
        <v>14</v>
      </c>
      <c r="O168" s="250">
        <v>30</v>
      </c>
      <c r="P168" s="8"/>
      <c r="Q168" s="219"/>
    </row>
    <row r="169" spans="2:17">
      <c r="B169" s="41" t="s">
        <v>82</v>
      </c>
      <c r="C169" s="250">
        <v>21</v>
      </c>
      <c r="D169" s="250">
        <v>21</v>
      </c>
      <c r="E169" s="250">
        <v>30</v>
      </c>
      <c r="F169" s="250">
        <v>34</v>
      </c>
      <c r="G169" s="250">
        <v>42</v>
      </c>
      <c r="H169" s="250">
        <v>44</v>
      </c>
      <c r="I169" s="250">
        <v>44</v>
      </c>
      <c r="J169" s="250">
        <v>54</v>
      </c>
      <c r="K169" s="250">
        <v>57</v>
      </c>
      <c r="L169" s="250">
        <v>78</v>
      </c>
      <c r="M169" s="250">
        <v>80</v>
      </c>
      <c r="N169" s="250">
        <v>77</v>
      </c>
      <c r="O169" s="250">
        <v>210</v>
      </c>
      <c r="P169" s="8"/>
      <c r="Q169" s="219"/>
    </row>
    <row r="170" spans="2:17">
      <c r="B170" s="196" t="s">
        <v>8</v>
      </c>
      <c r="C170" s="251">
        <v>190</v>
      </c>
      <c r="D170" s="251">
        <v>189</v>
      </c>
      <c r="E170" s="251">
        <v>285</v>
      </c>
      <c r="F170" s="251">
        <v>326</v>
      </c>
      <c r="G170" s="251">
        <v>365</v>
      </c>
      <c r="H170" s="251">
        <v>377</v>
      </c>
      <c r="I170" s="251">
        <v>373</v>
      </c>
      <c r="J170" s="251">
        <v>449</v>
      </c>
      <c r="K170" s="251">
        <v>486</v>
      </c>
      <c r="L170" s="251">
        <f>SUM(L164:L169)</f>
        <v>552</v>
      </c>
      <c r="M170" s="251">
        <f>SUM(M164:M169)</f>
        <v>560</v>
      </c>
      <c r="N170" s="251">
        <f>SUM(N164:N169)</f>
        <v>583</v>
      </c>
      <c r="O170" s="251">
        <f>SUM(O164:O169)</f>
        <v>946</v>
      </c>
      <c r="P170" s="8"/>
      <c r="Q170" s="219"/>
    </row>
    <row r="171" spans="2:17">
      <c r="B171" s="3" t="s">
        <v>26</v>
      </c>
      <c r="P171" s="8"/>
      <c r="Q171" s="219"/>
    </row>
    <row r="172" spans="2:17">
      <c r="B172" s="3" t="s">
        <v>10</v>
      </c>
      <c r="P172" s="8"/>
      <c r="Q172" s="219"/>
    </row>
    <row r="173" spans="16:17">
      <c r="P173" s="8"/>
      <c r="Q173" s="219"/>
    </row>
    <row r="174" spans="16:17">
      <c r="P174" s="8"/>
      <c r="Q174" s="219"/>
    </row>
    <row r="175" spans="16:17">
      <c r="P175" s="8"/>
      <c r="Q175" s="219"/>
    </row>
    <row r="176" spans="2:17">
      <c r="B176" s="134" t="s">
        <v>1522</v>
      </c>
      <c r="P176" s="8"/>
      <c r="Q176" s="219"/>
    </row>
    <row r="177" spans="2:17">
      <c r="B177" s="282" t="s">
        <v>1506</v>
      </c>
      <c r="C177" s="211">
        <v>2006</v>
      </c>
      <c r="D177" s="211">
        <v>2007</v>
      </c>
      <c r="E177" s="211">
        <v>2008</v>
      </c>
      <c r="F177" s="211">
        <v>2009</v>
      </c>
      <c r="G177" s="211">
        <v>2010</v>
      </c>
      <c r="H177" s="211">
        <v>2011</v>
      </c>
      <c r="I177" s="211">
        <v>2012</v>
      </c>
      <c r="J177" s="211">
        <v>2013</v>
      </c>
      <c r="K177" s="211">
        <v>2014</v>
      </c>
      <c r="L177" s="249">
        <v>2015</v>
      </c>
      <c r="M177" s="211">
        <v>2016</v>
      </c>
      <c r="N177" s="211">
        <v>2017</v>
      </c>
      <c r="O177" s="211">
        <v>2018</v>
      </c>
      <c r="P177" s="8"/>
      <c r="Q177" s="219"/>
    </row>
    <row r="178" spans="2:17">
      <c r="B178" s="41" t="s">
        <v>77</v>
      </c>
      <c r="C178" s="271">
        <v>0.0210526315789474</v>
      </c>
      <c r="D178" s="271">
        <v>0.0211640211640212</v>
      </c>
      <c r="E178" s="271">
        <v>0.0175438596491228</v>
      </c>
      <c r="F178" s="271">
        <v>0.0153374233128834</v>
      </c>
      <c r="G178" s="271">
        <v>0.0164383561643836</v>
      </c>
      <c r="H178" s="271">
        <v>0.0185676392572944</v>
      </c>
      <c r="I178" s="271">
        <v>0.0187667560321716</v>
      </c>
      <c r="J178" s="271">
        <v>0.0155902004454343</v>
      </c>
      <c r="K178" s="271">
        <v>0.0185185185185185</v>
      </c>
      <c r="L178" s="271">
        <v>0.0144927536231884</v>
      </c>
      <c r="M178" s="271">
        <f>M164/$M$170</f>
        <v>0.0142857142857143</v>
      </c>
      <c r="N178" s="271">
        <v>0.0154373927958834</v>
      </c>
      <c r="O178" s="271">
        <f>O164/$O$170</f>
        <v>0.0306553911205074</v>
      </c>
      <c r="P178" s="8"/>
      <c r="Q178" s="219"/>
    </row>
    <row r="179" spans="2:16">
      <c r="B179" s="41" t="s">
        <v>78</v>
      </c>
      <c r="C179" s="271">
        <v>0.615789473684211</v>
      </c>
      <c r="D179" s="271">
        <v>0.62962962962963</v>
      </c>
      <c r="E179" s="271">
        <v>0.712280701754386</v>
      </c>
      <c r="F179" s="271">
        <v>0.733128834355828</v>
      </c>
      <c r="G179" s="271">
        <v>0.728767123287671</v>
      </c>
      <c r="H179" s="271">
        <v>0.718832891246684</v>
      </c>
      <c r="I179" s="271">
        <v>0.71313672922252</v>
      </c>
      <c r="J179" s="271">
        <v>0.712694877505568</v>
      </c>
      <c r="K179" s="271">
        <v>0.709876543209877</v>
      </c>
      <c r="L179" s="271">
        <v>0.728260869565217</v>
      </c>
      <c r="M179" s="271">
        <f t="shared" ref="M179:M184" si="37">M165/$M$170</f>
        <v>0.732142857142857</v>
      </c>
      <c r="N179" s="271">
        <v>0.746140651801029</v>
      </c>
      <c r="O179" s="271">
        <f>O165/$O$170</f>
        <v>0.682875264270613</v>
      </c>
      <c r="P179" s="307"/>
    </row>
    <row r="180" spans="2:16">
      <c r="B180" s="41" t="s">
        <v>79</v>
      </c>
      <c r="C180" s="271">
        <v>0.0105263157894737</v>
      </c>
      <c r="D180" s="271">
        <v>0.0105820105820106</v>
      </c>
      <c r="E180" s="271">
        <v>0.00701754385964912</v>
      </c>
      <c r="F180" s="271">
        <v>0.00613496932515337</v>
      </c>
      <c r="G180" s="271">
        <v>0.00547945205479452</v>
      </c>
      <c r="H180" s="271">
        <v>0.00795755968169761</v>
      </c>
      <c r="I180" s="271">
        <v>0.00804289544235925</v>
      </c>
      <c r="J180" s="271">
        <v>0.0089086859688196</v>
      </c>
      <c r="K180" s="271">
        <v>0.00823045267489712</v>
      </c>
      <c r="L180" s="271">
        <v>0.0072463768115942</v>
      </c>
      <c r="M180" s="271">
        <f t="shared" si="37"/>
        <v>0.00714285714285714</v>
      </c>
      <c r="N180" s="271">
        <v>0.00686106346483705</v>
      </c>
      <c r="O180" s="271">
        <f>O166/$O$170</f>
        <v>0.00105708245243129</v>
      </c>
      <c r="P180" s="307"/>
    </row>
    <row r="181" spans="2:16">
      <c r="B181" s="41" t="s">
        <v>80</v>
      </c>
      <c r="C181" s="271">
        <v>0.205263157894737</v>
      </c>
      <c r="D181" s="271">
        <v>0.195767195767196</v>
      </c>
      <c r="E181" s="271">
        <v>0.129824561403509</v>
      </c>
      <c r="F181" s="271">
        <v>0.110429447852761</v>
      </c>
      <c r="G181" s="271">
        <v>0.101369863013699</v>
      </c>
      <c r="H181" s="271">
        <v>0.10079575596817</v>
      </c>
      <c r="I181" s="271">
        <v>0.10455764075067</v>
      </c>
      <c r="J181" s="271">
        <v>0.10022271714922</v>
      </c>
      <c r="K181" s="271">
        <v>0.106995884773663</v>
      </c>
      <c r="L181" s="271">
        <v>0.0851449275362319</v>
      </c>
      <c r="M181" s="271">
        <f t="shared" si="37"/>
        <v>0.0785714285714286</v>
      </c>
      <c r="N181" s="271">
        <v>0.0754716981132075</v>
      </c>
      <c r="O181" s="271">
        <f t="shared" ref="O181:O184" si="38">O167/$O$170</f>
        <v>0.0317124735729387</v>
      </c>
      <c r="P181" s="307"/>
    </row>
    <row r="182" spans="2:16">
      <c r="B182" s="41" t="s">
        <v>81</v>
      </c>
      <c r="C182" s="271">
        <v>0.0368421052631579</v>
      </c>
      <c r="D182" s="271">
        <v>0.0317460317460317</v>
      </c>
      <c r="E182" s="271">
        <v>0.0280701754385965</v>
      </c>
      <c r="F182" s="271">
        <v>0.0306748466257669</v>
      </c>
      <c r="G182" s="271">
        <v>0.0328767123287671</v>
      </c>
      <c r="H182" s="271">
        <v>0.0371352785145889</v>
      </c>
      <c r="I182" s="271">
        <v>0.0375335120643432</v>
      </c>
      <c r="J182" s="271">
        <v>0.0423162583518931</v>
      </c>
      <c r="K182" s="271">
        <v>0.0390946502057613</v>
      </c>
      <c r="L182" s="271">
        <v>0.0235507246376812</v>
      </c>
      <c r="M182" s="271">
        <f t="shared" si="37"/>
        <v>0.025</v>
      </c>
      <c r="N182" s="271">
        <v>0.0240137221269297</v>
      </c>
      <c r="O182" s="271">
        <f t="shared" si="38"/>
        <v>0.0317124735729387</v>
      </c>
      <c r="P182" s="307"/>
    </row>
    <row r="183" spans="2:16">
      <c r="B183" s="41" t="s">
        <v>82</v>
      </c>
      <c r="C183" s="271">
        <v>0.110526315789474</v>
      </c>
      <c r="D183" s="271">
        <v>0.111111111111111</v>
      </c>
      <c r="E183" s="271">
        <v>0.105263157894737</v>
      </c>
      <c r="F183" s="271">
        <v>0.104294478527607</v>
      </c>
      <c r="G183" s="271">
        <v>0.115068493150685</v>
      </c>
      <c r="H183" s="271">
        <v>0.116710875331565</v>
      </c>
      <c r="I183" s="271">
        <v>0.117962466487936</v>
      </c>
      <c r="J183" s="271">
        <v>0.120267260579065</v>
      </c>
      <c r="K183" s="271">
        <v>0.117283950617284</v>
      </c>
      <c r="L183" s="271">
        <v>0.141304347826087</v>
      </c>
      <c r="M183" s="271">
        <f t="shared" si="37"/>
        <v>0.142857142857143</v>
      </c>
      <c r="N183" s="271">
        <v>0.132075471698113</v>
      </c>
      <c r="O183" s="271">
        <f t="shared" si="38"/>
        <v>0.221987315010571</v>
      </c>
      <c r="P183" s="307"/>
    </row>
    <row r="184" spans="2:16">
      <c r="B184" s="196" t="s">
        <v>8</v>
      </c>
      <c r="C184" s="272">
        <v>1</v>
      </c>
      <c r="D184" s="272">
        <v>1</v>
      </c>
      <c r="E184" s="272">
        <v>1</v>
      </c>
      <c r="F184" s="272">
        <v>1</v>
      </c>
      <c r="G184" s="272">
        <v>1</v>
      </c>
      <c r="H184" s="272">
        <v>1</v>
      </c>
      <c r="I184" s="272">
        <v>1</v>
      </c>
      <c r="J184" s="272">
        <v>1</v>
      </c>
      <c r="K184" s="272">
        <v>1</v>
      </c>
      <c r="L184" s="272">
        <v>1</v>
      </c>
      <c r="M184" s="272">
        <f t="shared" si="37"/>
        <v>1</v>
      </c>
      <c r="N184" s="272">
        <v>1</v>
      </c>
      <c r="O184" s="272">
        <f t="shared" si="38"/>
        <v>1</v>
      </c>
      <c r="P184" s="308"/>
    </row>
    <row r="185" spans="2:2">
      <c r="B185" s="3" t="s">
        <v>26</v>
      </c>
    </row>
    <row r="186" spans="2:2">
      <c r="B186" s="3" t="s">
        <v>10</v>
      </c>
    </row>
    <row r="189" ht="14.25"/>
    <row r="190" ht="37.5" customHeight="1" spans="2:14">
      <c r="B190" s="177" t="s">
        <v>1523</v>
      </c>
      <c r="C190" s="178"/>
      <c r="D190" s="178"/>
      <c r="E190" s="178"/>
      <c r="F190" s="178"/>
      <c r="G190" s="179"/>
      <c r="H190" s="49" t="s">
        <v>1524</v>
      </c>
      <c r="I190" s="50"/>
      <c r="J190" s="50"/>
      <c r="K190" s="50"/>
      <c r="L190" s="50"/>
      <c r="M190" s="50"/>
      <c r="N190" s="50"/>
    </row>
    <row r="191" spans="2:14">
      <c r="B191" s="53"/>
      <c r="C191" s="45"/>
      <c r="D191" s="45"/>
      <c r="E191" s="45"/>
      <c r="F191" s="45"/>
      <c r="G191" s="54"/>
      <c r="H191" s="45"/>
      <c r="I191" s="45"/>
      <c r="J191" s="45"/>
      <c r="K191" s="45"/>
      <c r="L191" s="45"/>
      <c r="M191" s="309"/>
      <c r="N191" s="54"/>
    </row>
    <row r="192" spans="2:14">
      <c r="B192" s="53"/>
      <c r="C192" s="45"/>
      <c r="D192" s="45"/>
      <c r="E192" s="45"/>
      <c r="F192" s="45"/>
      <c r="G192" s="54"/>
      <c r="H192" s="45"/>
      <c r="I192" s="45"/>
      <c r="J192" s="45"/>
      <c r="K192" s="45"/>
      <c r="L192" s="45"/>
      <c r="M192" s="45"/>
      <c r="N192" s="54"/>
    </row>
    <row r="193" spans="2:14">
      <c r="B193" s="53"/>
      <c r="C193" s="45"/>
      <c r="D193" s="45"/>
      <c r="E193" s="45"/>
      <c r="F193" s="45"/>
      <c r="G193" s="54"/>
      <c r="H193" s="45"/>
      <c r="I193" s="45"/>
      <c r="J193" s="45"/>
      <c r="K193" s="45"/>
      <c r="L193" s="45"/>
      <c r="M193" s="45"/>
      <c r="N193" s="54"/>
    </row>
    <row r="194" spans="2:14">
      <c r="B194" s="53"/>
      <c r="C194" s="45"/>
      <c r="D194" s="45"/>
      <c r="E194" s="45"/>
      <c r="F194" s="45"/>
      <c r="G194" s="54"/>
      <c r="H194" s="45"/>
      <c r="I194" s="45"/>
      <c r="J194" s="45"/>
      <c r="K194" s="45"/>
      <c r="L194" s="45"/>
      <c r="M194" s="45"/>
      <c r="N194" s="54"/>
    </row>
    <row r="195" spans="2:14">
      <c r="B195" s="53"/>
      <c r="C195" s="45"/>
      <c r="D195" s="45"/>
      <c r="E195" s="45"/>
      <c r="F195" s="45"/>
      <c r="G195" s="54"/>
      <c r="H195" s="45"/>
      <c r="I195" s="45"/>
      <c r="J195" s="45"/>
      <c r="K195" s="45"/>
      <c r="L195" s="45"/>
      <c r="M195" s="45"/>
      <c r="N195" s="54"/>
    </row>
    <row r="196" spans="2:14">
      <c r="B196" s="53"/>
      <c r="C196" s="45"/>
      <c r="D196" s="45"/>
      <c r="E196" s="45"/>
      <c r="F196" s="45"/>
      <c r="G196" s="54"/>
      <c r="H196" s="45"/>
      <c r="I196" s="45"/>
      <c r="J196" s="45"/>
      <c r="K196" s="45"/>
      <c r="L196" s="45"/>
      <c r="M196" s="45"/>
      <c r="N196" s="54"/>
    </row>
    <row r="197" spans="2:14">
      <c r="B197" s="53"/>
      <c r="C197" s="45"/>
      <c r="D197" s="45"/>
      <c r="E197" s="45"/>
      <c r="F197" s="45"/>
      <c r="G197" s="54"/>
      <c r="H197" s="45"/>
      <c r="I197" s="45"/>
      <c r="J197" s="45"/>
      <c r="K197" s="45"/>
      <c r="L197" s="45"/>
      <c r="M197" s="45"/>
      <c r="N197" s="54"/>
    </row>
    <row r="198" spans="2:14">
      <c r="B198" s="53"/>
      <c r="C198" s="45"/>
      <c r="D198" s="45"/>
      <c r="E198" s="45"/>
      <c r="F198" s="45"/>
      <c r="G198" s="54"/>
      <c r="H198" s="45"/>
      <c r="I198" s="45"/>
      <c r="J198" s="45"/>
      <c r="K198" s="45"/>
      <c r="L198" s="45"/>
      <c r="M198" s="45"/>
      <c r="N198" s="54"/>
    </row>
    <row r="199" spans="2:14">
      <c r="B199" s="53"/>
      <c r="C199" s="45"/>
      <c r="D199" s="45"/>
      <c r="E199" s="45"/>
      <c r="F199" s="45"/>
      <c r="G199" s="54"/>
      <c r="H199" s="45"/>
      <c r="I199" s="45"/>
      <c r="J199" s="45"/>
      <c r="K199" s="45"/>
      <c r="L199" s="45"/>
      <c r="M199" s="45"/>
      <c r="N199" s="54"/>
    </row>
    <row r="200" spans="2:14">
      <c r="B200" s="53"/>
      <c r="C200" s="45"/>
      <c r="D200" s="45"/>
      <c r="E200" s="45"/>
      <c r="F200" s="45"/>
      <c r="G200" s="54"/>
      <c r="H200" s="45"/>
      <c r="I200" s="45"/>
      <c r="J200" s="45"/>
      <c r="K200" s="45"/>
      <c r="L200" s="45"/>
      <c r="M200" s="45"/>
      <c r="N200" s="54"/>
    </row>
    <row r="201" spans="2:14">
      <c r="B201" s="53"/>
      <c r="C201" s="45"/>
      <c r="D201" s="45"/>
      <c r="E201" s="45"/>
      <c r="F201" s="45"/>
      <c r="G201" s="54"/>
      <c r="H201" s="45"/>
      <c r="I201" s="45"/>
      <c r="J201" s="45"/>
      <c r="K201" s="45"/>
      <c r="L201" s="45"/>
      <c r="M201" s="45"/>
      <c r="N201" s="54"/>
    </row>
    <row r="202" spans="2:14">
      <c r="B202" s="53"/>
      <c r="C202" s="45"/>
      <c r="D202" s="45"/>
      <c r="E202" s="45"/>
      <c r="F202" s="45"/>
      <c r="G202" s="54"/>
      <c r="H202" s="45"/>
      <c r="I202" s="45"/>
      <c r="J202" s="45"/>
      <c r="K202" s="45"/>
      <c r="L202" s="45"/>
      <c r="M202" s="45"/>
      <c r="N202" s="54"/>
    </row>
    <row r="203" spans="2:14">
      <c r="B203" s="53"/>
      <c r="C203" s="45"/>
      <c r="D203" s="45"/>
      <c r="E203" s="45"/>
      <c r="F203" s="45"/>
      <c r="G203" s="54"/>
      <c r="H203" s="45"/>
      <c r="I203" s="45"/>
      <c r="J203" s="45"/>
      <c r="K203" s="45"/>
      <c r="L203" s="45"/>
      <c r="M203" s="45"/>
      <c r="N203" s="54"/>
    </row>
    <row r="204" spans="2:14">
      <c r="B204" s="53"/>
      <c r="C204" s="45"/>
      <c r="D204" s="45"/>
      <c r="E204" s="45"/>
      <c r="F204" s="45"/>
      <c r="G204" s="54"/>
      <c r="H204" s="45"/>
      <c r="I204" s="45"/>
      <c r="J204" s="45"/>
      <c r="K204" s="45"/>
      <c r="L204" s="45"/>
      <c r="M204" s="45"/>
      <c r="N204" s="54"/>
    </row>
    <row r="205" spans="2:14">
      <c r="B205" s="53"/>
      <c r="C205" s="45"/>
      <c r="D205" s="45"/>
      <c r="E205" s="45"/>
      <c r="F205" s="45"/>
      <c r="G205" s="54"/>
      <c r="H205" s="45"/>
      <c r="I205" s="45"/>
      <c r="J205" s="45"/>
      <c r="K205" s="45"/>
      <c r="L205" s="45"/>
      <c r="M205" s="45"/>
      <c r="N205" s="54"/>
    </row>
    <row r="206" spans="2:14">
      <c r="B206" s="53"/>
      <c r="C206" s="45"/>
      <c r="D206" s="45"/>
      <c r="E206" s="45"/>
      <c r="F206" s="45"/>
      <c r="G206" s="54"/>
      <c r="H206" s="45"/>
      <c r="I206" s="45"/>
      <c r="J206" s="45"/>
      <c r="K206" s="45"/>
      <c r="L206" s="45"/>
      <c r="M206" s="45"/>
      <c r="N206" s="54"/>
    </row>
    <row r="207" spans="2:14">
      <c r="B207" s="53"/>
      <c r="C207" s="45"/>
      <c r="D207" s="45"/>
      <c r="E207" s="45"/>
      <c r="F207" s="45"/>
      <c r="G207" s="54"/>
      <c r="H207" s="45"/>
      <c r="I207" s="45"/>
      <c r="J207" s="45"/>
      <c r="K207" s="45"/>
      <c r="L207" s="45"/>
      <c r="M207" s="45"/>
      <c r="N207" s="54"/>
    </row>
    <row r="208" spans="2:14">
      <c r="B208" s="53"/>
      <c r="C208" s="45"/>
      <c r="D208" s="45"/>
      <c r="E208" s="45"/>
      <c r="F208" s="45"/>
      <c r="G208" s="54"/>
      <c r="H208" s="45"/>
      <c r="I208" s="45"/>
      <c r="J208" s="45"/>
      <c r="K208" s="45"/>
      <c r="L208" s="45"/>
      <c r="M208" s="45"/>
      <c r="N208" s="54"/>
    </row>
    <row r="209" spans="2:14">
      <c r="B209" s="53"/>
      <c r="C209" s="45"/>
      <c r="D209" s="45"/>
      <c r="E209" s="45"/>
      <c r="F209" s="45"/>
      <c r="G209" s="54"/>
      <c r="H209" s="45"/>
      <c r="I209" s="45"/>
      <c r="J209" s="45"/>
      <c r="K209" s="45"/>
      <c r="L209" s="45"/>
      <c r="M209" s="45"/>
      <c r="N209" s="54"/>
    </row>
    <row r="210" spans="2:14">
      <c r="B210" s="53"/>
      <c r="C210" s="45"/>
      <c r="D210" s="45"/>
      <c r="E210" s="45"/>
      <c r="F210" s="45"/>
      <c r="G210" s="54"/>
      <c r="H210" s="45"/>
      <c r="I210" s="45"/>
      <c r="J210" s="45"/>
      <c r="K210" s="45"/>
      <c r="L210" s="45"/>
      <c r="M210" s="45"/>
      <c r="N210" s="54"/>
    </row>
    <row r="211" spans="2:14">
      <c r="B211" s="53"/>
      <c r="C211" s="45"/>
      <c r="D211" s="45"/>
      <c r="E211" s="45"/>
      <c r="F211" s="45"/>
      <c r="G211" s="54"/>
      <c r="H211" s="45"/>
      <c r="I211" s="45"/>
      <c r="J211" s="45"/>
      <c r="K211" s="45"/>
      <c r="L211" s="45"/>
      <c r="M211" s="45"/>
      <c r="N211" s="54"/>
    </row>
    <row r="212" spans="2:14">
      <c r="B212" s="53"/>
      <c r="C212" s="45"/>
      <c r="D212" s="45"/>
      <c r="E212" s="45"/>
      <c r="F212" s="45"/>
      <c r="G212" s="54"/>
      <c r="H212" s="45"/>
      <c r="I212" s="45"/>
      <c r="J212" s="45"/>
      <c r="K212" s="45"/>
      <c r="L212" s="45"/>
      <c r="M212" s="45"/>
      <c r="N212" s="54"/>
    </row>
    <row r="213" spans="2:14">
      <c r="B213" s="53"/>
      <c r="C213" s="45"/>
      <c r="D213" s="45"/>
      <c r="E213" s="45"/>
      <c r="F213" s="45"/>
      <c r="G213" s="54"/>
      <c r="H213" s="45"/>
      <c r="I213" s="45"/>
      <c r="J213" s="45"/>
      <c r="K213" s="45"/>
      <c r="L213" s="45"/>
      <c r="M213" s="45"/>
      <c r="N213" s="54"/>
    </row>
    <row r="214" spans="2:14">
      <c r="B214" s="53"/>
      <c r="C214" s="45"/>
      <c r="D214" s="45"/>
      <c r="E214" s="45"/>
      <c r="F214" s="45"/>
      <c r="G214" s="54"/>
      <c r="H214" s="45"/>
      <c r="I214" s="45"/>
      <c r="J214" s="45"/>
      <c r="K214" s="45"/>
      <c r="L214" s="45"/>
      <c r="M214" s="45"/>
      <c r="N214" s="54"/>
    </row>
    <row r="215" spans="2:14">
      <c r="B215" s="53"/>
      <c r="C215" s="45"/>
      <c r="D215" s="45"/>
      <c r="E215" s="45"/>
      <c r="F215" s="45"/>
      <c r="G215" s="54"/>
      <c r="H215" s="45"/>
      <c r="I215" s="45"/>
      <c r="J215" s="45"/>
      <c r="K215" s="45"/>
      <c r="L215" s="45"/>
      <c r="M215" s="45"/>
      <c r="N215" s="54"/>
    </row>
    <row r="216" spans="2:14">
      <c r="B216" s="53"/>
      <c r="C216" s="45"/>
      <c r="D216" s="45"/>
      <c r="E216" s="45"/>
      <c r="F216" s="45"/>
      <c r="G216" s="54"/>
      <c r="H216" s="45"/>
      <c r="I216" s="45"/>
      <c r="J216" s="45"/>
      <c r="K216" s="45"/>
      <c r="L216" s="45"/>
      <c r="M216" s="45"/>
      <c r="N216" s="54"/>
    </row>
    <row r="217" spans="2:14">
      <c r="B217" s="53"/>
      <c r="C217" s="45"/>
      <c r="D217" s="45"/>
      <c r="E217" s="45"/>
      <c r="F217" s="45"/>
      <c r="G217" s="54"/>
      <c r="H217" s="45"/>
      <c r="I217" s="45"/>
      <c r="J217" s="45"/>
      <c r="K217" s="45"/>
      <c r="L217" s="45"/>
      <c r="M217" s="45"/>
      <c r="N217" s="54"/>
    </row>
    <row r="218" ht="14.25" spans="2:14">
      <c r="B218" s="59"/>
      <c r="C218" s="60"/>
      <c r="D218" s="60"/>
      <c r="E218" s="60"/>
      <c r="F218" s="60"/>
      <c r="G218" s="61"/>
      <c r="H218" s="60"/>
      <c r="I218" s="60"/>
      <c r="J218" s="60"/>
      <c r="K218" s="60"/>
      <c r="L218" s="60"/>
      <c r="M218" s="60"/>
      <c r="N218" s="61"/>
    </row>
    <row r="219" ht="37.5" customHeight="1" spans="2:7">
      <c r="B219" s="52" t="s">
        <v>1525</v>
      </c>
      <c r="C219" s="62"/>
      <c r="D219" s="62"/>
      <c r="E219" s="62"/>
      <c r="F219" s="62"/>
      <c r="G219" s="63"/>
    </row>
    <row r="220" spans="2:7">
      <c r="B220" s="53"/>
      <c r="C220" s="45"/>
      <c r="D220" s="45"/>
      <c r="E220" s="45"/>
      <c r="F220" s="45"/>
      <c r="G220" s="310"/>
    </row>
    <row r="221" spans="2:7">
      <c r="B221" s="53"/>
      <c r="C221" s="45"/>
      <c r="D221" s="45"/>
      <c r="E221" s="45"/>
      <c r="F221" s="45"/>
      <c r="G221" s="54"/>
    </row>
    <row r="222" spans="2:7">
      <c r="B222" s="53"/>
      <c r="C222" s="45"/>
      <c r="D222" s="45"/>
      <c r="E222" s="45"/>
      <c r="F222" s="45"/>
      <c r="G222" s="54"/>
    </row>
    <row r="223" spans="2:7">
      <c r="B223" s="53"/>
      <c r="C223" s="45"/>
      <c r="D223" s="45"/>
      <c r="E223" s="45"/>
      <c r="F223" s="45"/>
      <c r="G223" s="54"/>
    </row>
    <row r="224" spans="2:7">
      <c r="B224" s="53"/>
      <c r="C224" s="45"/>
      <c r="D224" s="45"/>
      <c r="E224" s="45"/>
      <c r="F224" s="45"/>
      <c r="G224" s="54"/>
    </row>
    <row r="225" spans="2:7">
      <c r="B225" s="53"/>
      <c r="C225" s="45"/>
      <c r="D225" s="45"/>
      <c r="E225" s="45"/>
      <c r="F225" s="45"/>
      <c r="G225" s="54"/>
    </row>
    <row r="226" spans="2:7">
      <c r="B226" s="53"/>
      <c r="C226" s="45"/>
      <c r="D226" s="45"/>
      <c r="E226" s="45"/>
      <c r="F226" s="45"/>
      <c r="G226" s="54"/>
    </row>
    <row r="227" spans="2:7">
      <c r="B227" s="53"/>
      <c r="C227" s="45"/>
      <c r="D227" s="45"/>
      <c r="E227" s="45"/>
      <c r="F227" s="45"/>
      <c r="G227" s="54"/>
    </row>
    <row r="228" spans="2:7">
      <c r="B228" s="53"/>
      <c r="C228" s="45"/>
      <c r="D228" s="45"/>
      <c r="E228" s="45"/>
      <c r="F228" s="45"/>
      <c r="G228" s="54"/>
    </row>
    <row r="229" spans="2:7">
      <c r="B229" s="53"/>
      <c r="C229" s="45"/>
      <c r="D229" s="45"/>
      <c r="E229" s="45"/>
      <c r="F229" s="45"/>
      <c r="G229" s="54"/>
    </row>
    <row r="230" spans="2:7">
      <c r="B230" s="53"/>
      <c r="C230" s="45"/>
      <c r="D230" s="45"/>
      <c r="E230" s="45"/>
      <c r="F230" s="45"/>
      <c r="G230" s="54"/>
    </row>
    <row r="231" spans="2:7">
      <c r="B231" s="53"/>
      <c r="C231" s="45"/>
      <c r="D231" s="45"/>
      <c r="E231" s="45"/>
      <c r="F231" s="45"/>
      <c r="G231" s="54"/>
    </row>
    <row r="232" spans="2:7">
      <c r="B232" s="53"/>
      <c r="C232" s="45"/>
      <c r="D232" s="45"/>
      <c r="E232" s="45"/>
      <c r="F232" s="45"/>
      <c r="G232" s="54"/>
    </row>
    <row r="233" spans="2:7">
      <c r="B233" s="53"/>
      <c r="C233" s="45"/>
      <c r="D233" s="45"/>
      <c r="E233" s="45"/>
      <c r="F233" s="45"/>
      <c r="G233" s="54"/>
    </row>
    <row r="234" spans="2:7">
      <c r="B234" s="53"/>
      <c r="C234" s="45"/>
      <c r="D234" s="45"/>
      <c r="E234" s="45"/>
      <c r="F234" s="45"/>
      <c r="G234" s="54"/>
    </row>
    <row r="235" spans="2:7">
      <c r="B235" s="53"/>
      <c r="C235" s="45"/>
      <c r="D235" s="45"/>
      <c r="E235" s="45"/>
      <c r="F235" s="45"/>
      <c r="G235" s="54"/>
    </row>
    <row r="236" spans="2:7">
      <c r="B236" s="53"/>
      <c r="C236" s="45"/>
      <c r="D236" s="45"/>
      <c r="E236" s="45"/>
      <c r="F236" s="45"/>
      <c r="G236" s="54"/>
    </row>
    <row r="237" spans="2:7">
      <c r="B237" s="53"/>
      <c r="C237" s="45"/>
      <c r="D237" s="45"/>
      <c r="E237" s="45"/>
      <c r="F237" s="45"/>
      <c r="G237" s="54"/>
    </row>
    <row r="238" spans="2:7">
      <c r="B238" s="53"/>
      <c r="C238" s="45"/>
      <c r="D238" s="45"/>
      <c r="E238" s="45"/>
      <c r="F238" s="45"/>
      <c r="G238" s="54"/>
    </row>
    <row r="239" spans="2:7">
      <c r="B239" s="53"/>
      <c r="C239" s="45"/>
      <c r="D239" s="45"/>
      <c r="E239" s="45"/>
      <c r="F239" s="45"/>
      <c r="G239" s="54"/>
    </row>
    <row r="240" spans="2:7">
      <c r="B240" s="53"/>
      <c r="C240" s="45"/>
      <c r="D240" s="45"/>
      <c r="E240" s="45"/>
      <c r="F240" s="45"/>
      <c r="G240" s="54"/>
    </row>
    <row r="241" spans="2:7">
      <c r="B241" s="53"/>
      <c r="C241" s="45"/>
      <c r="D241" s="45"/>
      <c r="E241" s="45"/>
      <c r="F241" s="45"/>
      <c r="G241" s="54"/>
    </row>
    <row r="242" spans="2:7">
      <c r="B242" s="53"/>
      <c r="C242" s="45"/>
      <c r="D242" s="45"/>
      <c r="E242" s="45"/>
      <c r="F242" s="45"/>
      <c r="G242" s="54"/>
    </row>
    <row r="243" spans="2:7">
      <c r="B243" s="53"/>
      <c r="C243" s="45"/>
      <c r="D243" s="45"/>
      <c r="E243" s="45"/>
      <c r="F243" s="45"/>
      <c r="G243" s="54"/>
    </row>
    <row r="244" spans="2:7">
      <c r="B244" s="53"/>
      <c r="C244" s="45"/>
      <c r="D244" s="45"/>
      <c r="E244" s="45"/>
      <c r="F244" s="45"/>
      <c r="G244" s="54"/>
    </row>
    <row r="245" spans="2:7">
      <c r="B245" s="53"/>
      <c r="C245" s="45"/>
      <c r="D245" s="45"/>
      <c r="E245" s="45"/>
      <c r="F245" s="45"/>
      <c r="G245" s="54"/>
    </row>
    <row r="246" spans="2:7">
      <c r="B246" s="53"/>
      <c r="C246" s="45"/>
      <c r="D246" s="45"/>
      <c r="E246" s="45"/>
      <c r="F246" s="45"/>
      <c r="G246" s="54"/>
    </row>
    <row r="247" ht="14.25" spans="2:7">
      <c r="B247" s="59"/>
      <c r="C247" s="60"/>
      <c r="D247" s="60"/>
      <c r="E247" s="60"/>
      <c r="F247" s="60"/>
      <c r="G247" s="61"/>
    </row>
  </sheetData>
  <sortState ref="B79:N99">
    <sortCondition ref="N79:N99" descending="1"/>
  </sortState>
  <mergeCells count="3">
    <mergeCell ref="B190:G190"/>
    <mergeCell ref="H190:N190"/>
    <mergeCell ref="B219:G219"/>
  </mergeCells>
  <pageMargins left="0.7" right="0.7" top="0.75" bottom="0.75" header="0.3" footer="0.3"/>
  <pageSetup paperSize="9" orientation="portrait"/>
  <headerFooter/>
  <ignoredErrors>
    <ignoredError sqref="N102;L102:M102;N170:O170;M144:O144;L170:M170;L156;L144;L30;L20" formulaRange="1"/>
  </ignoredError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IV273"/>
  <sheetViews>
    <sheetView showGridLines="0" showRowColHeaders="0" zoomScale="75" zoomScaleNormal="75" workbookViewId="0">
      <selection activeCell="B14" sqref="B14"/>
    </sheetView>
  </sheetViews>
  <sheetFormatPr defaultColWidth="0" defaultRowHeight="15" customHeight="1"/>
  <cols>
    <col min="1" max="1" width="9.14285714285714" style="3" customWidth="1"/>
    <col min="2" max="2" width="54.4285714285714" style="3" customWidth="1"/>
    <col min="3" max="14" width="12.7142857142857" style="3" customWidth="1"/>
    <col min="15" max="15" width="14.5714285714286" style="3" customWidth="1"/>
    <col min="16" max="16" width="9.71428571428571" style="3" customWidth="1"/>
    <col min="17" max="19" width="8.71428571428571" style="3" customWidth="1"/>
    <col min="20" max="20" width="12.7142857142857" style="3" hidden="1" customWidth="1"/>
    <col min="21" max="25" width="7" style="3" hidden="1" customWidth="1"/>
    <col min="26" max="26" width="13" style="3" hidden="1" customWidth="1"/>
    <col min="27" max="27" width="9.14285714285714" style="3" hidden="1" customWidth="1"/>
    <col min="28" max="32" width="7" style="3" hidden="1" customWidth="1"/>
    <col min="33" max="33" width="13" style="3" hidden="1" customWidth="1"/>
    <col min="34" max="34" width="9.14285714285714" style="3" hidden="1" customWidth="1"/>
    <col min="35" max="38" width="7" style="3" hidden="1" customWidth="1"/>
    <col min="39" max="39" width="13" style="3" hidden="1" customWidth="1"/>
    <col min="40" max="40" width="9.14285714285714" style="3" hidden="1" customWidth="1"/>
    <col min="41" max="43" width="7" style="3" hidden="1" customWidth="1"/>
    <col min="44" max="44" width="13" style="3" hidden="1" customWidth="1"/>
    <col min="45" max="45" width="9.14285714285714" style="3" hidden="1" customWidth="1"/>
    <col min="46" max="47" width="7" style="3" hidden="1" customWidth="1"/>
    <col min="48" max="48" width="13" style="3" hidden="1" customWidth="1"/>
    <col min="49" max="49" width="9.14285714285714" style="3" hidden="1" customWidth="1"/>
    <col min="50" max="50" width="7" style="3" hidden="1" customWidth="1"/>
    <col min="51" max="51" width="13" style="3" hidden="1" customWidth="1"/>
    <col min="52" max="52" width="9.14285714285714" style="3" hidden="1" customWidth="1"/>
    <col min="53" max="53" width="13" style="3" hidden="1" customWidth="1"/>
    <col min="54" max="54" width="7" style="3" hidden="1" customWidth="1"/>
    <col min="55" max="55" width="13" style="3" hidden="1" customWidth="1"/>
    <col min="56" max="56" width="9.14285714285714" style="3" hidden="1" customWidth="1"/>
    <col min="57" max="58" width="7" style="3" hidden="1" customWidth="1"/>
    <col min="59" max="59" width="13" style="3" hidden="1" customWidth="1"/>
    <col min="60" max="60" width="9.14285714285714" style="3" hidden="1" customWidth="1"/>
    <col min="61" max="61" width="7" style="3" hidden="1" customWidth="1"/>
    <col min="62" max="62" width="13" style="3" hidden="1" customWidth="1"/>
    <col min="63" max="257" width="9.14285714285714" style="3" hidden="1" customWidth="1"/>
    <col min="258" max="258" width="54.4285714285714" style="3" hidden="1" customWidth="1"/>
    <col min="259" max="270" width="12.7142857142857" style="3" hidden="1" customWidth="1"/>
    <col min="271" max="271" width="14.5714285714286" style="3" hidden="1" customWidth="1"/>
    <col min="272" max="272" width="9.71428571428571" style="3" hidden="1" customWidth="1"/>
    <col min="273" max="275" width="8.71428571428571" style="3" hidden="1" customWidth="1"/>
    <col min="276" max="511" width="0" style="3" hidden="1"/>
    <col min="512" max="513" width="9.14285714285714" style="3" hidden="1" customWidth="1"/>
    <col min="514" max="514" width="54.4285714285714" style="3" hidden="1" customWidth="1"/>
    <col min="515" max="526" width="12.7142857142857" style="3" hidden="1" customWidth="1"/>
    <col min="527" max="527" width="14.5714285714286" style="3" hidden="1" customWidth="1"/>
    <col min="528" max="528" width="9.71428571428571" style="3" hidden="1" customWidth="1"/>
    <col min="529" max="531" width="8.71428571428571" style="3" hidden="1" customWidth="1"/>
    <col min="532" max="767" width="0" style="3" hidden="1"/>
    <col min="768" max="769" width="9.14285714285714" style="3" hidden="1" customWidth="1"/>
    <col min="770" max="770" width="54.4285714285714" style="3" hidden="1" customWidth="1"/>
    <col min="771" max="782" width="12.7142857142857" style="3" hidden="1" customWidth="1"/>
    <col min="783" max="783" width="14.5714285714286" style="3" hidden="1" customWidth="1"/>
    <col min="784" max="784" width="9.71428571428571" style="3" hidden="1" customWidth="1"/>
    <col min="785" max="787" width="8.71428571428571" style="3" hidden="1" customWidth="1"/>
    <col min="788" max="1023" width="0" style="3" hidden="1"/>
    <col min="1024" max="1025" width="9.14285714285714" style="3" hidden="1" customWidth="1"/>
    <col min="1026" max="1026" width="54.4285714285714" style="3" hidden="1" customWidth="1"/>
    <col min="1027" max="1038" width="12.7142857142857" style="3" hidden="1" customWidth="1"/>
    <col min="1039" max="1039" width="14.5714285714286" style="3" hidden="1" customWidth="1"/>
    <col min="1040" max="1040" width="9.71428571428571" style="3" hidden="1" customWidth="1"/>
    <col min="1041" max="1043" width="8.71428571428571" style="3" hidden="1" customWidth="1"/>
    <col min="1044" max="1279" width="0" style="3" hidden="1"/>
    <col min="1280" max="1281" width="9.14285714285714" style="3" hidden="1" customWidth="1"/>
    <col min="1282" max="1282" width="54.4285714285714" style="3" hidden="1" customWidth="1"/>
    <col min="1283" max="1294" width="12.7142857142857" style="3" hidden="1" customWidth="1"/>
    <col min="1295" max="1295" width="14.5714285714286" style="3" hidden="1" customWidth="1"/>
    <col min="1296" max="1296" width="9.71428571428571" style="3" hidden="1" customWidth="1"/>
    <col min="1297" max="1299" width="8.71428571428571" style="3" hidden="1" customWidth="1"/>
    <col min="1300" max="1535" width="0" style="3" hidden="1"/>
    <col min="1536" max="1537" width="9.14285714285714" style="3" hidden="1" customWidth="1"/>
    <col min="1538" max="1538" width="54.4285714285714" style="3" hidden="1" customWidth="1"/>
    <col min="1539" max="1550" width="12.7142857142857" style="3" hidden="1" customWidth="1"/>
    <col min="1551" max="1551" width="14.5714285714286" style="3" hidden="1" customWidth="1"/>
    <col min="1552" max="1552" width="9.71428571428571" style="3" hidden="1" customWidth="1"/>
    <col min="1553" max="1555" width="8.71428571428571" style="3" hidden="1" customWidth="1"/>
    <col min="1556" max="1791" width="0" style="3" hidden="1"/>
    <col min="1792" max="1793" width="9.14285714285714" style="3" hidden="1" customWidth="1"/>
    <col min="1794" max="1794" width="54.4285714285714" style="3" hidden="1" customWidth="1"/>
    <col min="1795" max="1806" width="12.7142857142857" style="3" hidden="1" customWidth="1"/>
    <col min="1807" max="1807" width="14.5714285714286" style="3" hidden="1" customWidth="1"/>
    <col min="1808" max="1808" width="9.71428571428571" style="3" hidden="1" customWidth="1"/>
    <col min="1809" max="1811" width="8.71428571428571" style="3" hidden="1" customWidth="1"/>
    <col min="1812" max="2047" width="0" style="3" hidden="1"/>
    <col min="2048" max="2049" width="9.14285714285714" style="3" hidden="1" customWidth="1"/>
    <col min="2050" max="2050" width="54.4285714285714" style="3" hidden="1" customWidth="1"/>
    <col min="2051" max="2062" width="12.7142857142857" style="3" hidden="1" customWidth="1"/>
    <col min="2063" max="2063" width="14.5714285714286" style="3" hidden="1" customWidth="1"/>
    <col min="2064" max="2064" width="9.71428571428571" style="3" hidden="1" customWidth="1"/>
    <col min="2065" max="2067" width="8.71428571428571" style="3" hidden="1" customWidth="1"/>
    <col min="2068" max="2303" width="0" style="3" hidden="1"/>
    <col min="2304" max="2305" width="9.14285714285714" style="3" hidden="1" customWidth="1"/>
    <col min="2306" max="2306" width="54.4285714285714" style="3" hidden="1" customWidth="1"/>
    <col min="2307" max="2318" width="12.7142857142857" style="3" hidden="1" customWidth="1"/>
    <col min="2319" max="2319" width="14.5714285714286" style="3" hidden="1" customWidth="1"/>
    <col min="2320" max="2320" width="9.71428571428571" style="3" hidden="1" customWidth="1"/>
    <col min="2321" max="2323" width="8.71428571428571" style="3" hidden="1" customWidth="1"/>
    <col min="2324" max="2559" width="0" style="3" hidden="1"/>
    <col min="2560" max="2561" width="9.14285714285714" style="3" hidden="1" customWidth="1"/>
    <col min="2562" max="2562" width="54.4285714285714" style="3" hidden="1" customWidth="1"/>
    <col min="2563" max="2574" width="12.7142857142857" style="3" hidden="1" customWidth="1"/>
    <col min="2575" max="2575" width="14.5714285714286" style="3" hidden="1" customWidth="1"/>
    <col min="2576" max="2576" width="9.71428571428571" style="3" hidden="1" customWidth="1"/>
    <col min="2577" max="2579" width="8.71428571428571" style="3" hidden="1" customWidth="1"/>
    <col min="2580" max="2815" width="0" style="3" hidden="1"/>
    <col min="2816" max="2817" width="9.14285714285714" style="3" hidden="1" customWidth="1"/>
    <col min="2818" max="2818" width="54.4285714285714" style="3" hidden="1" customWidth="1"/>
    <col min="2819" max="2830" width="12.7142857142857" style="3" hidden="1" customWidth="1"/>
    <col min="2831" max="2831" width="14.5714285714286" style="3" hidden="1" customWidth="1"/>
    <col min="2832" max="2832" width="9.71428571428571" style="3" hidden="1" customWidth="1"/>
    <col min="2833" max="2835" width="8.71428571428571" style="3" hidden="1" customWidth="1"/>
    <col min="2836" max="3071" width="0" style="3" hidden="1"/>
    <col min="3072" max="3073" width="9.14285714285714" style="3" hidden="1" customWidth="1"/>
    <col min="3074" max="3074" width="54.4285714285714" style="3" hidden="1" customWidth="1"/>
    <col min="3075" max="3086" width="12.7142857142857" style="3" hidden="1" customWidth="1"/>
    <col min="3087" max="3087" width="14.5714285714286" style="3" hidden="1" customWidth="1"/>
    <col min="3088" max="3088" width="9.71428571428571" style="3" hidden="1" customWidth="1"/>
    <col min="3089" max="3091" width="8.71428571428571" style="3" hidden="1" customWidth="1"/>
    <col min="3092" max="3327" width="0" style="3" hidden="1"/>
    <col min="3328" max="3329" width="9.14285714285714" style="3" hidden="1" customWidth="1"/>
    <col min="3330" max="3330" width="54.4285714285714" style="3" hidden="1" customWidth="1"/>
    <col min="3331" max="3342" width="12.7142857142857" style="3" hidden="1" customWidth="1"/>
    <col min="3343" max="3343" width="14.5714285714286" style="3" hidden="1" customWidth="1"/>
    <col min="3344" max="3344" width="9.71428571428571" style="3" hidden="1" customWidth="1"/>
    <col min="3345" max="3347" width="8.71428571428571" style="3" hidden="1" customWidth="1"/>
    <col min="3348" max="3583" width="0" style="3" hidden="1"/>
    <col min="3584" max="3585" width="9.14285714285714" style="3" hidden="1" customWidth="1"/>
    <col min="3586" max="3586" width="54.4285714285714" style="3" hidden="1" customWidth="1"/>
    <col min="3587" max="3598" width="12.7142857142857" style="3" hidden="1" customWidth="1"/>
    <col min="3599" max="3599" width="14.5714285714286" style="3" hidden="1" customWidth="1"/>
    <col min="3600" max="3600" width="9.71428571428571" style="3" hidden="1" customWidth="1"/>
    <col min="3601" max="3603" width="8.71428571428571" style="3" hidden="1" customWidth="1"/>
    <col min="3604" max="3839" width="0" style="3" hidden="1"/>
    <col min="3840" max="3841" width="9.14285714285714" style="3" hidden="1" customWidth="1"/>
    <col min="3842" max="3842" width="54.4285714285714" style="3" hidden="1" customWidth="1"/>
    <col min="3843" max="3854" width="12.7142857142857" style="3" hidden="1" customWidth="1"/>
    <col min="3855" max="3855" width="14.5714285714286" style="3" hidden="1" customWidth="1"/>
    <col min="3856" max="3856" width="9.71428571428571" style="3" hidden="1" customWidth="1"/>
    <col min="3857" max="3859" width="8.71428571428571" style="3" hidden="1" customWidth="1"/>
    <col min="3860" max="4095" width="0" style="3" hidden="1"/>
    <col min="4096" max="4097" width="9.14285714285714" style="3" hidden="1" customWidth="1"/>
    <col min="4098" max="4098" width="54.4285714285714" style="3" hidden="1" customWidth="1"/>
    <col min="4099" max="4110" width="12.7142857142857" style="3" hidden="1" customWidth="1"/>
    <col min="4111" max="4111" width="14.5714285714286" style="3" hidden="1" customWidth="1"/>
    <col min="4112" max="4112" width="9.71428571428571" style="3" hidden="1" customWidth="1"/>
    <col min="4113" max="4115" width="8.71428571428571" style="3" hidden="1" customWidth="1"/>
    <col min="4116" max="4351" width="0" style="3" hidden="1"/>
    <col min="4352" max="4353" width="9.14285714285714" style="3" hidden="1" customWidth="1"/>
    <col min="4354" max="4354" width="54.4285714285714" style="3" hidden="1" customWidth="1"/>
    <col min="4355" max="4366" width="12.7142857142857" style="3" hidden="1" customWidth="1"/>
    <col min="4367" max="4367" width="14.5714285714286" style="3" hidden="1" customWidth="1"/>
    <col min="4368" max="4368" width="9.71428571428571" style="3" hidden="1" customWidth="1"/>
    <col min="4369" max="4371" width="8.71428571428571" style="3" hidden="1" customWidth="1"/>
    <col min="4372" max="4607" width="0" style="3" hidden="1"/>
    <col min="4608" max="4609" width="9.14285714285714" style="3" hidden="1" customWidth="1"/>
    <col min="4610" max="4610" width="54.4285714285714" style="3" hidden="1" customWidth="1"/>
    <col min="4611" max="4622" width="12.7142857142857" style="3" hidden="1" customWidth="1"/>
    <col min="4623" max="4623" width="14.5714285714286" style="3" hidden="1" customWidth="1"/>
    <col min="4624" max="4624" width="9.71428571428571" style="3" hidden="1" customWidth="1"/>
    <col min="4625" max="4627" width="8.71428571428571" style="3" hidden="1" customWidth="1"/>
    <col min="4628" max="4863" width="0" style="3" hidden="1"/>
    <col min="4864" max="4865" width="9.14285714285714" style="3" hidden="1" customWidth="1"/>
    <col min="4866" max="4866" width="54.4285714285714" style="3" hidden="1" customWidth="1"/>
    <col min="4867" max="4878" width="12.7142857142857" style="3" hidden="1" customWidth="1"/>
    <col min="4879" max="4879" width="14.5714285714286" style="3" hidden="1" customWidth="1"/>
    <col min="4880" max="4880" width="9.71428571428571" style="3" hidden="1" customWidth="1"/>
    <col min="4881" max="4883" width="8.71428571428571" style="3" hidden="1" customWidth="1"/>
    <col min="4884" max="5119" width="0" style="3" hidden="1"/>
    <col min="5120" max="5121" width="9.14285714285714" style="3" hidden="1" customWidth="1"/>
    <col min="5122" max="5122" width="54.4285714285714" style="3" hidden="1" customWidth="1"/>
    <col min="5123" max="5134" width="12.7142857142857" style="3" hidden="1" customWidth="1"/>
    <col min="5135" max="5135" width="14.5714285714286" style="3" hidden="1" customWidth="1"/>
    <col min="5136" max="5136" width="9.71428571428571" style="3" hidden="1" customWidth="1"/>
    <col min="5137" max="5139" width="8.71428571428571" style="3" hidden="1" customWidth="1"/>
    <col min="5140" max="5375" width="0" style="3" hidden="1"/>
    <col min="5376" max="5377" width="9.14285714285714" style="3" hidden="1" customWidth="1"/>
    <col min="5378" max="5378" width="54.4285714285714" style="3" hidden="1" customWidth="1"/>
    <col min="5379" max="5390" width="12.7142857142857" style="3" hidden="1" customWidth="1"/>
    <col min="5391" max="5391" width="14.5714285714286" style="3" hidden="1" customWidth="1"/>
    <col min="5392" max="5392" width="9.71428571428571" style="3" hidden="1" customWidth="1"/>
    <col min="5393" max="5395" width="8.71428571428571" style="3" hidden="1" customWidth="1"/>
    <col min="5396" max="5631" width="0" style="3" hidden="1"/>
    <col min="5632" max="5633" width="9.14285714285714" style="3" hidden="1" customWidth="1"/>
    <col min="5634" max="5634" width="54.4285714285714" style="3" hidden="1" customWidth="1"/>
    <col min="5635" max="5646" width="12.7142857142857" style="3" hidden="1" customWidth="1"/>
    <col min="5647" max="5647" width="14.5714285714286" style="3" hidden="1" customWidth="1"/>
    <col min="5648" max="5648" width="9.71428571428571" style="3" hidden="1" customWidth="1"/>
    <col min="5649" max="5651" width="8.71428571428571" style="3" hidden="1" customWidth="1"/>
    <col min="5652" max="5887" width="0" style="3" hidden="1"/>
    <col min="5888" max="5889" width="9.14285714285714" style="3" hidden="1" customWidth="1"/>
    <col min="5890" max="5890" width="54.4285714285714" style="3" hidden="1" customWidth="1"/>
    <col min="5891" max="5902" width="12.7142857142857" style="3" hidden="1" customWidth="1"/>
    <col min="5903" max="5903" width="14.5714285714286" style="3" hidden="1" customWidth="1"/>
    <col min="5904" max="5904" width="9.71428571428571" style="3" hidden="1" customWidth="1"/>
    <col min="5905" max="5907" width="8.71428571428571" style="3" hidden="1" customWidth="1"/>
    <col min="5908" max="6143" width="0" style="3" hidden="1"/>
    <col min="6144" max="6145" width="9.14285714285714" style="3" hidden="1" customWidth="1"/>
    <col min="6146" max="6146" width="54.4285714285714" style="3" hidden="1" customWidth="1"/>
    <col min="6147" max="6158" width="12.7142857142857" style="3" hidden="1" customWidth="1"/>
    <col min="6159" max="6159" width="14.5714285714286" style="3" hidden="1" customWidth="1"/>
    <col min="6160" max="6160" width="9.71428571428571" style="3" hidden="1" customWidth="1"/>
    <col min="6161" max="6163" width="8.71428571428571" style="3" hidden="1" customWidth="1"/>
    <col min="6164" max="6399" width="0" style="3" hidden="1"/>
    <col min="6400" max="6401" width="9.14285714285714" style="3" hidden="1" customWidth="1"/>
    <col min="6402" max="6402" width="54.4285714285714" style="3" hidden="1" customWidth="1"/>
    <col min="6403" max="6414" width="12.7142857142857" style="3" hidden="1" customWidth="1"/>
    <col min="6415" max="6415" width="14.5714285714286" style="3" hidden="1" customWidth="1"/>
    <col min="6416" max="6416" width="9.71428571428571" style="3" hidden="1" customWidth="1"/>
    <col min="6417" max="6419" width="8.71428571428571" style="3" hidden="1" customWidth="1"/>
    <col min="6420" max="6655" width="0" style="3" hidden="1"/>
    <col min="6656" max="6657" width="9.14285714285714" style="3" hidden="1" customWidth="1"/>
    <col min="6658" max="6658" width="54.4285714285714" style="3" hidden="1" customWidth="1"/>
    <col min="6659" max="6670" width="12.7142857142857" style="3" hidden="1" customWidth="1"/>
    <col min="6671" max="6671" width="14.5714285714286" style="3" hidden="1" customWidth="1"/>
    <col min="6672" max="6672" width="9.71428571428571" style="3" hidden="1" customWidth="1"/>
    <col min="6673" max="6675" width="8.71428571428571" style="3" hidden="1" customWidth="1"/>
    <col min="6676" max="6911" width="0" style="3" hidden="1"/>
    <col min="6912" max="6913" width="9.14285714285714" style="3" hidden="1" customWidth="1"/>
    <col min="6914" max="6914" width="54.4285714285714" style="3" hidden="1" customWidth="1"/>
    <col min="6915" max="6926" width="12.7142857142857" style="3" hidden="1" customWidth="1"/>
    <col min="6927" max="6927" width="14.5714285714286" style="3" hidden="1" customWidth="1"/>
    <col min="6928" max="6928" width="9.71428571428571" style="3" hidden="1" customWidth="1"/>
    <col min="6929" max="6931" width="8.71428571428571" style="3" hidden="1" customWidth="1"/>
    <col min="6932" max="7167" width="0" style="3" hidden="1"/>
    <col min="7168" max="7169" width="9.14285714285714" style="3" hidden="1" customWidth="1"/>
    <col min="7170" max="7170" width="54.4285714285714" style="3" hidden="1" customWidth="1"/>
    <col min="7171" max="7182" width="12.7142857142857" style="3" hidden="1" customWidth="1"/>
    <col min="7183" max="7183" width="14.5714285714286" style="3" hidden="1" customWidth="1"/>
    <col min="7184" max="7184" width="9.71428571428571" style="3" hidden="1" customWidth="1"/>
    <col min="7185" max="7187" width="8.71428571428571" style="3" hidden="1" customWidth="1"/>
    <col min="7188" max="7423" width="0" style="3" hidden="1"/>
    <col min="7424" max="7425" width="9.14285714285714" style="3" hidden="1" customWidth="1"/>
    <col min="7426" max="7426" width="54.4285714285714" style="3" hidden="1" customWidth="1"/>
    <col min="7427" max="7438" width="12.7142857142857" style="3" hidden="1" customWidth="1"/>
    <col min="7439" max="7439" width="14.5714285714286" style="3" hidden="1" customWidth="1"/>
    <col min="7440" max="7440" width="9.71428571428571" style="3" hidden="1" customWidth="1"/>
    <col min="7441" max="7443" width="8.71428571428571" style="3" hidden="1" customWidth="1"/>
    <col min="7444" max="7679" width="0" style="3" hidden="1"/>
    <col min="7680" max="7681" width="9.14285714285714" style="3" hidden="1" customWidth="1"/>
    <col min="7682" max="7682" width="54.4285714285714" style="3" hidden="1" customWidth="1"/>
    <col min="7683" max="7694" width="12.7142857142857" style="3" hidden="1" customWidth="1"/>
    <col min="7695" max="7695" width="14.5714285714286" style="3" hidden="1" customWidth="1"/>
    <col min="7696" max="7696" width="9.71428571428571" style="3" hidden="1" customWidth="1"/>
    <col min="7697" max="7699" width="8.71428571428571" style="3" hidden="1" customWidth="1"/>
    <col min="7700" max="7935" width="0" style="3" hidden="1"/>
    <col min="7936" max="7937" width="9.14285714285714" style="3" hidden="1" customWidth="1"/>
    <col min="7938" max="7938" width="54.4285714285714" style="3" hidden="1" customWidth="1"/>
    <col min="7939" max="7950" width="12.7142857142857" style="3" hidden="1" customWidth="1"/>
    <col min="7951" max="7951" width="14.5714285714286" style="3" hidden="1" customWidth="1"/>
    <col min="7952" max="7952" width="9.71428571428571" style="3" hidden="1" customWidth="1"/>
    <col min="7953" max="7955" width="8.71428571428571" style="3" hidden="1" customWidth="1"/>
    <col min="7956" max="8191" width="0" style="3" hidden="1"/>
    <col min="8192" max="8193" width="9.14285714285714" style="3" hidden="1" customWidth="1"/>
    <col min="8194" max="8194" width="54.4285714285714" style="3" hidden="1" customWidth="1"/>
    <col min="8195" max="8206" width="12.7142857142857" style="3" hidden="1" customWidth="1"/>
    <col min="8207" max="8207" width="14.5714285714286" style="3" hidden="1" customWidth="1"/>
    <col min="8208" max="8208" width="9.71428571428571" style="3" hidden="1" customWidth="1"/>
    <col min="8209" max="8211" width="8.71428571428571" style="3" hidden="1" customWidth="1"/>
    <col min="8212" max="8447" width="0" style="3" hidden="1"/>
    <col min="8448" max="8449" width="9.14285714285714" style="3" hidden="1" customWidth="1"/>
    <col min="8450" max="8450" width="54.4285714285714" style="3" hidden="1" customWidth="1"/>
    <col min="8451" max="8462" width="12.7142857142857" style="3" hidden="1" customWidth="1"/>
    <col min="8463" max="8463" width="14.5714285714286" style="3" hidden="1" customWidth="1"/>
    <col min="8464" max="8464" width="9.71428571428571" style="3" hidden="1" customWidth="1"/>
    <col min="8465" max="8467" width="8.71428571428571" style="3" hidden="1" customWidth="1"/>
    <col min="8468" max="8703" width="0" style="3" hidden="1"/>
    <col min="8704" max="8705" width="9.14285714285714" style="3" hidden="1" customWidth="1"/>
    <col min="8706" max="8706" width="54.4285714285714" style="3" hidden="1" customWidth="1"/>
    <col min="8707" max="8718" width="12.7142857142857" style="3" hidden="1" customWidth="1"/>
    <col min="8719" max="8719" width="14.5714285714286" style="3" hidden="1" customWidth="1"/>
    <col min="8720" max="8720" width="9.71428571428571" style="3" hidden="1" customWidth="1"/>
    <col min="8721" max="8723" width="8.71428571428571" style="3" hidden="1" customWidth="1"/>
    <col min="8724" max="8959" width="0" style="3" hidden="1"/>
    <col min="8960" max="8961" width="9.14285714285714" style="3" hidden="1" customWidth="1"/>
    <col min="8962" max="8962" width="54.4285714285714" style="3" hidden="1" customWidth="1"/>
    <col min="8963" max="8974" width="12.7142857142857" style="3" hidden="1" customWidth="1"/>
    <col min="8975" max="8975" width="14.5714285714286" style="3" hidden="1" customWidth="1"/>
    <col min="8976" max="8976" width="9.71428571428571" style="3" hidden="1" customWidth="1"/>
    <col min="8977" max="8979" width="8.71428571428571" style="3" hidden="1" customWidth="1"/>
    <col min="8980" max="9215" width="0" style="3" hidden="1"/>
    <col min="9216" max="9217" width="9.14285714285714" style="3" hidden="1" customWidth="1"/>
    <col min="9218" max="9218" width="54.4285714285714" style="3" hidden="1" customWidth="1"/>
    <col min="9219" max="9230" width="12.7142857142857" style="3" hidden="1" customWidth="1"/>
    <col min="9231" max="9231" width="14.5714285714286" style="3" hidden="1" customWidth="1"/>
    <col min="9232" max="9232" width="9.71428571428571" style="3" hidden="1" customWidth="1"/>
    <col min="9233" max="9235" width="8.71428571428571" style="3" hidden="1" customWidth="1"/>
    <col min="9236" max="9471" width="0" style="3" hidden="1"/>
    <col min="9472" max="9473" width="9.14285714285714" style="3" hidden="1" customWidth="1"/>
    <col min="9474" max="9474" width="54.4285714285714" style="3" hidden="1" customWidth="1"/>
    <col min="9475" max="9486" width="12.7142857142857" style="3" hidden="1" customWidth="1"/>
    <col min="9487" max="9487" width="14.5714285714286" style="3" hidden="1" customWidth="1"/>
    <col min="9488" max="9488" width="9.71428571428571" style="3" hidden="1" customWidth="1"/>
    <col min="9489" max="9491" width="8.71428571428571" style="3" hidden="1" customWidth="1"/>
    <col min="9492" max="9727" width="0" style="3" hidden="1"/>
    <col min="9728" max="9729" width="9.14285714285714" style="3" hidden="1" customWidth="1"/>
    <col min="9730" max="9730" width="54.4285714285714" style="3" hidden="1" customWidth="1"/>
    <col min="9731" max="9742" width="12.7142857142857" style="3" hidden="1" customWidth="1"/>
    <col min="9743" max="9743" width="14.5714285714286" style="3" hidden="1" customWidth="1"/>
    <col min="9744" max="9744" width="9.71428571428571" style="3" hidden="1" customWidth="1"/>
    <col min="9745" max="9747" width="8.71428571428571" style="3" hidden="1" customWidth="1"/>
    <col min="9748" max="9983" width="0" style="3" hidden="1"/>
    <col min="9984" max="9985" width="9.14285714285714" style="3" hidden="1" customWidth="1"/>
    <col min="9986" max="9986" width="54.4285714285714" style="3" hidden="1" customWidth="1"/>
    <col min="9987" max="9998" width="12.7142857142857" style="3" hidden="1" customWidth="1"/>
    <col min="9999" max="9999" width="14.5714285714286" style="3" hidden="1" customWidth="1"/>
    <col min="10000" max="10000" width="9.71428571428571" style="3" hidden="1" customWidth="1"/>
    <col min="10001" max="10003" width="8.71428571428571" style="3" hidden="1" customWidth="1"/>
    <col min="10004" max="10239" width="0" style="3" hidden="1"/>
    <col min="10240" max="10241" width="9.14285714285714" style="3" hidden="1" customWidth="1"/>
    <col min="10242" max="10242" width="54.4285714285714" style="3" hidden="1" customWidth="1"/>
    <col min="10243" max="10254" width="12.7142857142857" style="3" hidden="1" customWidth="1"/>
    <col min="10255" max="10255" width="14.5714285714286" style="3" hidden="1" customWidth="1"/>
    <col min="10256" max="10256" width="9.71428571428571" style="3" hidden="1" customWidth="1"/>
    <col min="10257" max="10259" width="8.71428571428571" style="3" hidden="1" customWidth="1"/>
    <col min="10260" max="10495" width="0" style="3" hidden="1"/>
    <col min="10496" max="10497" width="9.14285714285714" style="3" hidden="1" customWidth="1"/>
    <col min="10498" max="10498" width="54.4285714285714" style="3" hidden="1" customWidth="1"/>
    <col min="10499" max="10510" width="12.7142857142857" style="3" hidden="1" customWidth="1"/>
    <col min="10511" max="10511" width="14.5714285714286" style="3" hidden="1" customWidth="1"/>
    <col min="10512" max="10512" width="9.71428571428571" style="3" hidden="1" customWidth="1"/>
    <col min="10513" max="10515" width="8.71428571428571" style="3" hidden="1" customWidth="1"/>
    <col min="10516" max="10751" width="0" style="3" hidden="1"/>
    <col min="10752" max="10753" width="9.14285714285714" style="3" hidden="1" customWidth="1"/>
    <col min="10754" max="10754" width="54.4285714285714" style="3" hidden="1" customWidth="1"/>
    <col min="10755" max="10766" width="12.7142857142857" style="3" hidden="1" customWidth="1"/>
    <col min="10767" max="10767" width="14.5714285714286" style="3" hidden="1" customWidth="1"/>
    <col min="10768" max="10768" width="9.71428571428571" style="3" hidden="1" customWidth="1"/>
    <col min="10769" max="10771" width="8.71428571428571" style="3" hidden="1" customWidth="1"/>
    <col min="10772" max="11007" width="0" style="3" hidden="1"/>
    <col min="11008" max="11009" width="9.14285714285714" style="3" hidden="1" customWidth="1"/>
    <col min="11010" max="11010" width="54.4285714285714" style="3" hidden="1" customWidth="1"/>
    <col min="11011" max="11022" width="12.7142857142857" style="3" hidden="1" customWidth="1"/>
    <col min="11023" max="11023" width="14.5714285714286" style="3" hidden="1" customWidth="1"/>
    <col min="11024" max="11024" width="9.71428571428571" style="3" hidden="1" customWidth="1"/>
    <col min="11025" max="11027" width="8.71428571428571" style="3" hidden="1" customWidth="1"/>
    <col min="11028" max="11263" width="0" style="3" hidden="1"/>
    <col min="11264" max="11265" width="9.14285714285714" style="3" hidden="1" customWidth="1"/>
    <col min="11266" max="11266" width="54.4285714285714" style="3" hidden="1" customWidth="1"/>
    <col min="11267" max="11278" width="12.7142857142857" style="3" hidden="1" customWidth="1"/>
    <col min="11279" max="11279" width="14.5714285714286" style="3" hidden="1" customWidth="1"/>
    <col min="11280" max="11280" width="9.71428571428571" style="3" hidden="1" customWidth="1"/>
    <col min="11281" max="11283" width="8.71428571428571" style="3" hidden="1" customWidth="1"/>
    <col min="11284" max="11519" width="0" style="3" hidden="1"/>
    <col min="11520" max="11521" width="9.14285714285714" style="3" hidden="1" customWidth="1"/>
    <col min="11522" max="11522" width="54.4285714285714" style="3" hidden="1" customWidth="1"/>
    <col min="11523" max="11534" width="12.7142857142857" style="3" hidden="1" customWidth="1"/>
    <col min="11535" max="11535" width="14.5714285714286" style="3" hidden="1" customWidth="1"/>
    <col min="11536" max="11536" width="9.71428571428571" style="3" hidden="1" customWidth="1"/>
    <col min="11537" max="11539" width="8.71428571428571" style="3" hidden="1" customWidth="1"/>
    <col min="11540" max="11775" width="0" style="3" hidden="1"/>
    <col min="11776" max="11777" width="9.14285714285714" style="3" hidden="1" customWidth="1"/>
    <col min="11778" max="11778" width="54.4285714285714" style="3" hidden="1" customWidth="1"/>
    <col min="11779" max="11790" width="12.7142857142857" style="3" hidden="1" customWidth="1"/>
    <col min="11791" max="11791" width="14.5714285714286" style="3" hidden="1" customWidth="1"/>
    <col min="11792" max="11792" width="9.71428571428571" style="3" hidden="1" customWidth="1"/>
    <col min="11793" max="11795" width="8.71428571428571" style="3" hidden="1" customWidth="1"/>
    <col min="11796" max="12031" width="0" style="3" hidden="1"/>
    <col min="12032" max="12033" width="9.14285714285714" style="3" hidden="1" customWidth="1"/>
    <col min="12034" max="12034" width="54.4285714285714" style="3" hidden="1" customWidth="1"/>
    <col min="12035" max="12046" width="12.7142857142857" style="3" hidden="1" customWidth="1"/>
    <col min="12047" max="12047" width="14.5714285714286" style="3" hidden="1" customWidth="1"/>
    <col min="12048" max="12048" width="9.71428571428571" style="3" hidden="1" customWidth="1"/>
    <col min="12049" max="12051" width="8.71428571428571" style="3" hidden="1" customWidth="1"/>
    <col min="12052" max="12287" width="0" style="3" hidden="1"/>
    <col min="12288" max="12289" width="9.14285714285714" style="3" hidden="1" customWidth="1"/>
    <col min="12290" max="12290" width="54.4285714285714" style="3" hidden="1" customWidth="1"/>
    <col min="12291" max="12302" width="12.7142857142857" style="3" hidden="1" customWidth="1"/>
    <col min="12303" max="12303" width="14.5714285714286" style="3" hidden="1" customWidth="1"/>
    <col min="12304" max="12304" width="9.71428571428571" style="3" hidden="1" customWidth="1"/>
    <col min="12305" max="12307" width="8.71428571428571" style="3" hidden="1" customWidth="1"/>
    <col min="12308" max="12543" width="0" style="3" hidden="1"/>
    <col min="12544" max="12545" width="9.14285714285714" style="3" hidden="1" customWidth="1"/>
    <col min="12546" max="12546" width="54.4285714285714" style="3" hidden="1" customWidth="1"/>
    <col min="12547" max="12558" width="12.7142857142857" style="3" hidden="1" customWidth="1"/>
    <col min="12559" max="12559" width="14.5714285714286" style="3" hidden="1" customWidth="1"/>
    <col min="12560" max="12560" width="9.71428571428571" style="3" hidden="1" customWidth="1"/>
    <col min="12561" max="12563" width="8.71428571428571" style="3" hidden="1" customWidth="1"/>
    <col min="12564" max="12799" width="0" style="3" hidden="1"/>
    <col min="12800" max="12801" width="9.14285714285714" style="3" hidden="1" customWidth="1"/>
    <col min="12802" max="12802" width="54.4285714285714" style="3" hidden="1" customWidth="1"/>
    <col min="12803" max="12814" width="12.7142857142857" style="3" hidden="1" customWidth="1"/>
    <col min="12815" max="12815" width="14.5714285714286" style="3" hidden="1" customWidth="1"/>
    <col min="12816" max="12816" width="9.71428571428571" style="3" hidden="1" customWidth="1"/>
    <col min="12817" max="12819" width="8.71428571428571" style="3" hidden="1" customWidth="1"/>
    <col min="12820" max="13055" width="0" style="3" hidden="1"/>
    <col min="13056" max="13057" width="9.14285714285714" style="3" hidden="1" customWidth="1"/>
    <col min="13058" max="13058" width="54.4285714285714" style="3" hidden="1" customWidth="1"/>
    <col min="13059" max="13070" width="12.7142857142857" style="3" hidden="1" customWidth="1"/>
    <col min="13071" max="13071" width="14.5714285714286" style="3" hidden="1" customWidth="1"/>
    <col min="13072" max="13072" width="9.71428571428571" style="3" hidden="1" customWidth="1"/>
    <col min="13073" max="13075" width="8.71428571428571" style="3" hidden="1" customWidth="1"/>
    <col min="13076" max="13311" width="0" style="3" hidden="1"/>
    <col min="13312" max="13313" width="9.14285714285714" style="3" hidden="1" customWidth="1"/>
    <col min="13314" max="13314" width="54.4285714285714" style="3" hidden="1" customWidth="1"/>
    <col min="13315" max="13326" width="12.7142857142857" style="3" hidden="1" customWidth="1"/>
    <col min="13327" max="13327" width="14.5714285714286" style="3" hidden="1" customWidth="1"/>
    <col min="13328" max="13328" width="9.71428571428571" style="3" hidden="1" customWidth="1"/>
    <col min="13329" max="13331" width="8.71428571428571" style="3" hidden="1" customWidth="1"/>
    <col min="13332" max="13567" width="0" style="3" hidden="1"/>
    <col min="13568" max="13569" width="9.14285714285714" style="3" hidden="1" customWidth="1"/>
    <col min="13570" max="13570" width="54.4285714285714" style="3" hidden="1" customWidth="1"/>
    <col min="13571" max="13582" width="12.7142857142857" style="3" hidden="1" customWidth="1"/>
    <col min="13583" max="13583" width="14.5714285714286" style="3" hidden="1" customWidth="1"/>
    <col min="13584" max="13584" width="9.71428571428571" style="3" hidden="1" customWidth="1"/>
    <col min="13585" max="13587" width="8.71428571428571" style="3" hidden="1" customWidth="1"/>
    <col min="13588" max="13823" width="0" style="3" hidden="1"/>
    <col min="13824" max="13825" width="9.14285714285714" style="3" hidden="1" customWidth="1"/>
    <col min="13826" max="13826" width="54.4285714285714" style="3" hidden="1" customWidth="1"/>
    <col min="13827" max="13838" width="12.7142857142857" style="3" hidden="1" customWidth="1"/>
    <col min="13839" max="13839" width="14.5714285714286" style="3" hidden="1" customWidth="1"/>
    <col min="13840" max="13840" width="9.71428571428571" style="3" hidden="1" customWidth="1"/>
    <col min="13841" max="13843" width="8.71428571428571" style="3" hidden="1" customWidth="1"/>
    <col min="13844" max="14079" width="0" style="3" hidden="1"/>
    <col min="14080" max="14081" width="9.14285714285714" style="3" hidden="1" customWidth="1"/>
    <col min="14082" max="14082" width="54.4285714285714" style="3" hidden="1" customWidth="1"/>
    <col min="14083" max="14094" width="12.7142857142857" style="3" hidden="1" customWidth="1"/>
    <col min="14095" max="14095" width="14.5714285714286" style="3" hidden="1" customWidth="1"/>
    <col min="14096" max="14096" width="9.71428571428571" style="3" hidden="1" customWidth="1"/>
    <col min="14097" max="14099" width="8.71428571428571" style="3" hidden="1" customWidth="1"/>
    <col min="14100" max="14335" width="0" style="3" hidden="1"/>
    <col min="14336" max="14337" width="9.14285714285714" style="3" hidden="1" customWidth="1"/>
    <col min="14338" max="14338" width="54.4285714285714" style="3" hidden="1" customWidth="1"/>
    <col min="14339" max="14350" width="12.7142857142857" style="3" hidden="1" customWidth="1"/>
    <col min="14351" max="14351" width="14.5714285714286" style="3" hidden="1" customWidth="1"/>
    <col min="14352" max="14352" width="9.71428571428571" style="3" hidden="1" customWidth="1"/>
    <col min="14353" max="14355" width="8.71428571428571" style="3" hidden="1" customWidth="1"/>
    <col min="14356" max="14591" width="0" style="3" hidden="1"/>
    <col min="14592" max="14593" width="9.14285714285714" style="3" hidden="1" customWidth="1"/>
    <col min="14594" max="14594" width="54.4285714285714" style="3" hidden="1" customWidth="1"/>
    <col min="14595" max="14606" width="12.7142857142857" style="3" hidden="1" customWidth="1"/>
    <col min="14607" max="14607" width="14.5714285714286" style="3" hidden="1" customWidth="1"/>
    <col min="14608" max="14608" width="9.71428571428571" style="3" hidden="1" customWidth="1"/>
    <col min="14609" max="14611" width="8.71428571428571" style="3" hidden="1" customWidth="1"/>
    <col min="14612" max="14847" width="0" style="3" hidden="1"/>
    <col min="14848" max="14849" width="9.14285714285714" style="3" hidden="1" customWidth="1"/>
    <col min="14850" max="14850" width="54.4285714285714" style="3" hidden="1" customWidth="1"/>
    <col min="14851" max="14862" width="12.7142857142857" style="3" hidden="1" customWidth="1"/>
    <col min="14863" max="14863" width="14.5714285714286" style="3" hidden="1" customWidth="1"/>
    <col min="14864" max="14864" width="9.71428571428571" style="3" hidden="1" customWidth="1"/>
    <col min="14865" max="14867" width="8.71428571428571" style="3" hidden="1" customWidth="1"/>
    <col min="14868" max="15103" width="0" style="3" hidden="1"/>
    <col min="15104" max="15105" width="9.14285714285714" style="3" hidden="1" customWidth="1"/>
    <col min="15106" max="15106" width="54.4285714285714" style="3" hidden="1" customWidth="1"/>
    <col min="15107" max="15118" width="12.7142857142857" style="3" hidden="1" customWidth="1"/>
    <col min="15119" max="15119" width="14.5714285714286" style="3" hidden="1" customWidth="1"/>
    <col min="15120" max="15120" width="9.71428571428571" style="3" hidden="1" customWidth="1"/>
    <col min="15121" max="15123" width="8.71428571428571" style="3" hidden="1" customWidth="1"/>
    <col min="15124" max="15359" width="0" style="3" hidden="1"/>
    <col min="15360" max="15361" width="9.14285714285714" style="3" hidden="1" customWidth="1"/>
    <col min="15362" max="15362" width="54.4285714285714" style="3" hidden="1" customWidth="1"/>
    <col min="15363" max="15374" width="12.7142857142857" style="3" hidden="1" customWidth="1"/>
    <col min="15375" max="15375" width="14.5714285714286" style="3" hidden="1" customWidth="1"/>
    <col min="15376" max="15376" width="9.71428571428571" style="3" hidden="1" customWidth="1"/>
    <col min="15377" max="15379" width="8.71428571428571" style="3" hidden="1" customWidth="1"/>
    <col min="15380" max="15615" width="0" style="3" hidden="1"/>
    <col min="15616" max="15617" width="9.14285714285714" style="3" hidden="1" customWidth="1"/>
    <col min="15618" max="15618" width="54.4285714285714" style="3" hidden="1" customWidth="1"/>
    <col min="15619" max="15630" width="12.7142857142857" style="3" hidden="1" customWidth="1"/>
    <col min="15631" max="15631" width="14.5714285714286" style="3" hidden="1" customWidth="1"/>
    <col min="15632" max="15632" width="9.71428571428571" style="3" hidden="1" customWidth="1"/>
    <col min="15633" max="15635" width="8.71428571428571" style="3" hidden="1" customWidth="1"/>
    <col min="15636" max="15871" width="0" style="3" hidden="1"/>
    <col min="15872" max="15873" width="9.14285714285714" style="3" hidden="1" customWidth="1"/>
    <col min="15874" max="15874" width="54.4285714285714" style="3" hidden="1" customWidth="1"/>
    <col min="15875" max="15886" width="12.7142857142857" style="3" hidden="1" customWidth="1"/>
    <col min="15887" max="15887" width="14.5714285714286" style="3" hidden="1" customWidth="1"/>
    <col min="15888" max="15888" width="9.71428571428571" style="3" hidden="1" customWidth="1"/>
    <col min="15889" max="15891" width="8.71428571428571" style="3" hidden="1" customWidth="1"/>
    <col min="15892" max="16127" width="0" style="3" hidden="1"/>
    <col min="16128" max="16129" width="9.14285714285714" style="3" hidden="1" customWidth="1"/>
    <col min="16130" max="16130" width="54.4285714285714" style="3" hidden="1" customWidth="1"/>
    <col min="16131" max="16142" width="12.7142857142857" style="3" hidden="1" customWidth="1"/>
    <col min="16143" max="16143" width="14.5714285714286" style="3" hidden="1" customWidth="1"/>
    <col min="16144" max="16144" width="9.71428571428571" style="3" hidden="1" customWidth="1"/>
    <col min="16145" max="16147" width="8.71428571428571" style="3" hidden="1" customWidth="1"/>
    <col min="16148" max="16384" width="0" style="3" hidden="1"/>
  </cols>
  <sheetData>
    <row r="1" customHeight="1" spans="1:19">
      <c r="A1" s="2"/>
      <c r="B1" s="2"/>
      <c r="C1" s="2"/>
      <c r="D1" s="2"/>
      <c r="E1" s="2"/>
      <c r="F1" s="2"/>
      <c r="G1" s="2"/>
      <c r="H1" s="2"/>
      <c r="I1" s="2"/>
      <c r="J1" s="2"/>
      <c r="K1" s="2"/>
      <c r="L1" s="2"/>
      <c r="M1" s="2"/>
      <c r="N1" s="2"/>
      <c r="O1" s="2"/>
      <c r="P1" s="2"/>
      <c r="Q1" s="2"/>
      <c r="R1" s="2"/>
      <c r="S1" s="2"/>
    </row>
    <row r="2" customHeight="1" spans="1:19">
      <c r="A2" s="2"/>
      <c r="B2" s="2"/>
      <c r="C2" s="2"/>
      <c r="D2" s="2"/>
      <c r="E2" s="2"/>
      <c r="F2" s="2"/>
      <c r="G2" s="2"/>
      <c r="H2" s="2"/>
      <c r="I2" s="2"/>
      <c r="J2" s="2"/>
      <c r="K2" s="2"/>
      <c r="L2" s="2"/>
      <c r="M2" s="2"/>
      <c r="N2" s="2"/>
      <c r="O2" s="2"/>
      <c r="P2" s="2"/>
      <c r="Q2" s="2"/>
      <c r="R2" s="2"/>
      <c r="S2" s="2"/>
    </row>
    <row r="3" customHeight="1" spans="1:19">
      <c r="A3" s="2"/>
      <c r="B3" s="2"/>
      <c r="C3" s="2"/>
      <c r="D3" s="2"/>
      <c r="E3" s="2"/>
      <c r="F3" s="2"/>
      <c r="G3" s="2"/>
      <c r="H3" s="2"/>
      <c r="I3" s="2"/>
      <c r="J3" s="2"/>
      <c r="K3" s="2"/>
      <c r="L3" s="2"/>
      <c r="M3" s="2"/>
      <c r="N3" s="2"/>
      <c r="O3" s="2"/>
      <c r="P3" s="2"/>
      <c r="Q3" s="2"/>
      <c r="R3" s="2"/>
      <c r="S3" s="2"/>
    </row>
    <row r="4" customHeight="1" spans="1:256">
      <c r="A4" s="2"/>
      <c r="B4" s="2"/>
      <c r="C4" s="2"/>
      <c r="D4" s="2"/>
      <c r="E4" s="2"/>
      <c r="F4" s="2"/>
      <c r="G4" s="2"/>
      <c r="H4" s="2"/>
      <c r="I4" s="2"/>
      <c r="J4" s="2"/>
      <c r="K4" s="2"/>
      <c r="L4" s="2"/>
      <c r="M4" s="2"/>
      <c r="N4" s="2"/>
      <c r="O4" s="2"/>
      <c r="P4" s="2"/>
      <c r="Q4" s="2"/>
      <c r="R4" s="2"/>
      <c r="S4" s="48"/>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row>
    <row r="5" customHeight="1" spans="1:256">
      <c r="A5" s="2"/>
      <c r="B5" s="2"/>
      <c r="C5" s="2"/>
      <c r="D5" s="2"/>
      <c r="E5" s="2"/>
      <c r="F5" s="2"/>
      <c r="G5" s="2"/>
      <c r="H5" s="2"/>
      <c r="I5" s="2"/>
      <c r="J5" s="2"/>
      <c r="K5" s="2"/>
      <c r="L5" s="2"/>
      <c r="M5" s="2"/>
      <c r="N5" s="2"/>
      <c r="O5" s="2"/>
      <c r="P5" s="2"/>
      <c r="Q5" s="2"/>
      <c r="R5" s="2"/>
      <c r="S5" s="48"/>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c r="IV5" s="127"/>
    </row>
    <row r="6" customHeight="1" spans="1:11">
      <c r="A6"/>
      <c r="B6"/>
      <c r="C6"/>
      <c r="D6"/>
      <c r="E6"/>
      <c r="F6"/>
      <c r="G6"/>
      <c r="H6"/>
      <c r="I6"/>
      <c r="K6"/>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6" customHeight="1" spans="2:2">
      <c r="B16" s="134" t="s">
        <v>1526</v>
      </c>
    </row>
    <row r="17" customHeight="1" spans="2:15">
      <c r="B17" s="211" t="s">
        <v>1506</v>
      </c>
      <c r="C17" s="167" t="s">
        <v>99</v>
      </c>
      <c r="D17" s="167" t="s">
        <v>100</v>
      </c>
      <c r="E17" s="167" t="s">
        <v>101</v>
      </c>
      <c r="F17" s="167" t="s">
        <v>102</v>
      </c>
      <c r="G17" s="167" t="s">
        <v>103</v>
      </c>
      <c r="H17" s="167" t="s">
        <v>104</v>
      </c>
      <c r="I17" s="167" t="s">
        <v>105</v>
      </c>
      <c r="J17" s="167" t="s">
        <v>106</v>
      </c>
      <c r="K17" s="167" t="s">
        <v>107</v>
      </c>
      <c r="L17" s="167" t="s">
        <v>108</v>
      </c>
      <c r="M17" s="167" t="s">
        <v>109</v>
      </c>
      <c r="N17" s="167" t="s">
        <v>110</v>
      </c>
      <c r="O17" s="167" t="s">
        <v>8</v>
      </c>
    </row>
    <row r="18" customHeight="1" spans="2:15">
      <c r="B18" s="41" t="s">
        <v>111</v>
      </c>
      <c r="C18" s="250">
        <v>1</v>
      </c>
      <c r="D18" s="250">
        <v>1</v>
      </c>
      <c r="E18" s="250">
        <v>0</v>
      </c>
      <c r="F18" s="250">
        <v>1</v>
      </c>
      <c r="G18" s="250">
        <v>0</v>
      </c>
      <c r="H18" s="250">
        <v>0</v>
      </c>
      <c r="I18" s="250">
        <v>0</v>
      </c>
      <c r="J18" s="250">
        <v>3</v>
      </c>
      <c r="K18" s="250">
        <v>0</v>
      </c>
      <c r="L18" s="250">
        <v>0</v>
      </c>
      <c r="M18" s="250">
        <v>0</v>
      </c>
      <c r="N18" s="250">
        <v>0</v>
      </c>
      <c r="O18" s="250">
        <f>SUM(C18:N18)</f>
        <v>6</v>
      </c>
    </row>
    <row r="19" customHeight="1" spans="2:15">
      <c r="B19" s="41" t="s">
        <v>113</v>
      </c>
      <c r="C19" s="250">
        <v>0</v>
      </c>
      <c r="D19" s="250">
        <v>0</v>
      </c>
      <c r="E19" s="250">
        <v>0</v>
      </c>
      <c r="F19" s="250">
        <v>0</v>
      </c>
      <c r="G19" s="250">
        <v>1</v>
      </c>
      <c r="H19" s="250">
        <v>0</v>
      </c>
      <c r="I19" s="250">
        <v>0</v>
      </c>
      <c r="J19" s="250">
        <v>1</v>
      </c>
      <c r="K19" s="250">
        <v>0</v>
      </c>
      <c r="L19" s="250">
        <v>1</v>
      </c>
      <c r="M19" s="250">
        <v>1</v>
      </c>
      <c r="N19" s="250">
        <v>0</v>
      </c>
      <c r="O19" s="250">
        <f t="shared" ref="O19:O23" si="0">SUM(C19:N19)</f>
        <v>4</v>
      </c>
    </row>
    <row r="20" customHeight="1" spans="2:15">
      <c r="B20" s="41" t="s">
        <v>114</v>
      </c>
      <c r="C20" s="250">
        <v>0</v>
      </c>
      <c r="D20" s="250">
        <v>0</v>
      </c>
      <c r="E20" s="250">
        <v>0</v>
      </c>
      <c r="F20" s="250">
        <v>0</v>
      </c>
      <c r="G20" s="250">
        <v>0</v>
      </c>
      <c r="H20" s="250">
        <v>0</v>
      </c>
      <c r="I20" s="250">
        <v>0</v>
      </c>
      <c r="J20" s="250">
        <v>0</v>
      </c>
      <c r="K20" s="250">
        <v>0</v>
      </c>
      <c r="L20" s="250">
        <v>0</v>
      </c>
      <c r="M20" s="250">
        <v>0</v>
      </c>
      <c r="N20" s="250">
        <v>0</v>
      </c>
      <c r="O20" s="250">
        <f t="shared" si="0"/>
        <v>0</v>
      </c>
    </row>
    <row r="21" customHeight="1" spans="2:15">
      <c r="B21" s="41" t="s">
        <v>115</v>
      </c>
      <c r="C21" s="250">
        <v>0</v>
      </c>
      <c r="D21" s="250">
        <v>1</v>
      </c>
      <c r="E21" s="250">
        <v>0</v>
      </c>
      <c r="F21" s="250">
        <v>0</v>
      </c>
      <c r="G21" s="250">
        <v>0</v>
      </c>
      <c r="H21" s="250">
        <v>0</v>
      </c>
      <c r="I21" s="250">
        <v>0</v>
      </c>
      <c r="J21" s="250">
        <v>0</v>
      </c>
      <c r="K21" s="250">
        <v>0</v>
      </c>
      <c r="L21" s="250">
        <v>0</v>
      </c>
      <c r="M21" s="250">
        <v>1</v>
      </c>
      <c r="N21" s="250">
        <v>0</v>
      </c>
      <c r="O21" s="250">
        <f t="shared" si="0"/>
        <v>2</v>
      </c>
    </row>
    <row r="22" customHeight="1" spans="2:15">
      <c r="B22" s="41" t="s">
        <v>112</v>
      </c>
      <c r="C22" s="250">
        <v>0</v>
      </c>
      <c r="D22" s="250">
        <v>0</v>
      </c>
      <c r="E22" s="250">
        <v>0</v>
      </c>
      <c r="F22" s="250">
        <v>0</v>
      </c>
      <c r="G22" s="250">
        <v>0</v>
      </c>
      <c r="H22" s="250">
        <v>0</v>
      </c>
      <c r="I22" s="250">
        <v>0</v>
      </c>
      <c r="J22" s="250">
        <v>0</v>
      </c>
      <c r="K22" s="250">
        <v>0</v>
      </c>
      <c r="L22" s="250">
        <v>0</v>
      </c>
      <c r="M22" s="250">
        <v>0</v>
      </c>
      <c r="N22" s="250">
        <v>0</v>
      </c>
      <c r="O22" s="250">
        <f t="shared" si="0"/>
        <v>0</v>
      </c>
    </row>
    <row r="23" customHeight="1" spans="2:15">
      <c r="B23" s="41" t="s">
        <v>116</v>
      </c>
      <c r="C23" s="250">
        <v>0</v>
      </c>
      <c r="D23" s="250">
        <v>0</v>
      </c>
      <c r="E23" s="250">
        <v>0</v>
      </c>
      <c r="F23" s="250">
        <v>0</v>
      </c>
      <c r="G23" s="250">
        <v>0</v>
      </c>
      <c r="H23" s="250">
        <v>0</v>
      </c>
      <c r="I23" s="250">
        <v>0</v>
      </c>
      <c r="J23" s="250">
        <v>0</v>
      </c>
      <c r="K23" s="250">
        <v>0</v>
      </c>
      <c r="L23" s="250">
        <v>0</v>
      </c>
      <c r="M23" s="250">
        <v>0</v>
      </c>
      <c r="N23" s="250">
        <v>0</v>
      </c>
      <c r="O23" s="250">
        <f t="shared" si="0"/>
        <v>0</v>
      </c>
    </row>
    <row r="24" customHeight="1" spans="2:15">
      <c r="B24" s="196" t="s">
        <v>8</v>
      </c>
      <c r="C24" s="251">
        <f t="shared" ref="C24:K24" si="1">SUM(C18:C23)</f>
        <v>1</v>
      </c>
      <c r="D24" s="251">
        <f t="shared" si="1"/>
        <v>2</v>
      </c>
      <c r="E24" s="251">
        <f t="shared" si="1"/>
        <v>0</v>
      </c>
      <c r="F24" s="251">
        <f t="shared" si="1"/>
        <v>1</v>
      </c>
      <c r="G24" s="251">
        <f t="shared" si="1"/>
        <v>1</v>
      </c>
      <c r="H24" s="251">
        <f t="shared" si="1"/>
        <v>0</v>
      </c>
      <c r="I24" s="251">
        <f t="shared" si="1"/>
        <v>0</v>
      </c>
      <c r="J24" s="251">
        <f t="shared" si="1"/>
        <v>4</v>
      </c>
      <c r="K24" s="251">
        <f t="shared" si="1"/>
        <v>0</v>
      </c>
      <c r="L24" s="251">
        <v>0</v>
      </c>
      <c r="M24" s="251">
        <f>SUM(M18:M23)</f>
        <v>2</v>
      </c>
      <c r="N24" s="251">
        <f>SUM(N18:N23)</f>
        <v>0</v>
      </c>
      <c r="O24" s="251">
        <f>SUM(O18:O23)</f>
        <v>12</v>
      </c>
    </row>
    <row r="25" customHeight="1" spans="2:2">
      <c r="B25" s="3" t="s">
        <v>26</v>
      </c>
    </row>
    <row r="26" customHeight="1" spans="3:10">
      <c r="C26" s="252"/>
      <c r="D26" s="252"/>
      <c r="E26" s="252"/>
      <c r="F26" s="252"/>
      <c r="G26" s="252"/>
      <c r="H26" s="252"/>
      <c r="I26" s="252"/>
      <c r="J26" s="252"/>
    </row>
    <row r="30" customHeight="1" spans="2:10">
      <c r="B30" s="134" t="s">
        <v>1527</v>
      </c>
      <c r="C30" s="252"/>
      <c r="D30" s="252"/>
      <c r="E30" s="252"/>
      <c r="F30" s="252"/>
      <c r="G30" s="252"/>
      <c r="H30" s="252"/>
      <c r="I30" s="252"/>
      <c r="J30" s="252"/>
    </row>
    <row r="31" customHeight="1" spans="2:15">
      <c r="B31" s="211" t="s">
        <v>1506</v>
      </c>
      <c r="C31" s="167">
        <v>2006</v>
      </c>
      <c r="D31" s="167">
        <v>2007</v>
      </c>
      <c r="E31" s="167">
        <v>2008</v>
      </c>
      <c r="F31" s="167">
        <v>2009</v>
      </c>
      <c r="G31" s="167">
        <v>2010</v>
      </c>
      <c r="H31" s="167">
        <v>2011</v>
      </c>
      <c r="I31" s="167">
        <v>2012</v>
      </c>
      <c r="J31" s="167">
        <v>2013</v>
      </c>
      <c r="K31" s="167">
        <v>2014</v>
      </c>
      <c r="L31" s="167">
        <v>2015</v>
      </c>
      <c r="M31" s="167">
        <v>2016</v>
      </c>
      <c r="N31" s="167">
        <v>2017</v>
      </c>
      <c r="O31" s="167">
        <v>2018</v>
      </c>
    </row>
    <row r="32" customHeight="1" spans="2:15">
      <c r="B32" s="41" t="s">
        <v>111</v>
      </c>
      <c r="C32" s="250">
        <v>3</v>
      </c>
      <c r="D32" s="250">
        <v>2</v>
      </c>
      <c r="E32" s="250">
        <v>2</v>
      </c>
      <c r="F32" s="250">
        <v>1</v>
      </c>
      <c r="G32" s="250">
        <v>3</v>
      </c>
      <c r="H32" s="250">
        <v>4</v>
      </c>
      <c r="I32" s="250">
        <v>1</v>
      </c>
      <c r="J32" s="250">
        <v>2</v>
      </c>
      <c r="K32" s="250">
        <v>2</v>
      </c>
      <c r="L32" s="250">
        <v>9</v>
      </c>
      <c r="M32" s="250">
        <v>7</v>
      </c>
      <c r="N32" s="250">
        <v>11</v>
      </c>
      <c r="O32" s="250">
        <v>6</v>
      </c>
    </row>
    <row r="33" customHeight="1" spans="2:15">
      <c r="B33" s="41" t="s">
        <v>113</v>
      </c>
      <c r="C33" s="250">
        <v>0</v>
      </c>
      <c r="D33" s="250">
        <v>3</v>
      </c>
      <c r="E33" s="250">
        <v>4</v>
      </c>
      <c r="F33" s="250">
        <v>4</v>
      </c>
      <c r="G33" s="250">
        <v>8</v>
      </c>
      <c r="H33" s="250">
        <v>13</v>
      </c>
      <c r="I33" s="250">
        <v>3</v>
      </c>
      <c r="J33" s="250">
        <v>5</v>
      </c>
      <c r="K33" s="250">
        <v>7</v>
      </c>
      <c r="L33" s="250">
        <v>8</v>
      </c>
      <c r="M33" s="250">
        <v>1</v>
      </c>
      <c r="N33" s="250">
        <v>2</v>
      </c>
      <c r="O33" s="250">
        <v>4</v>
      </c>
    </row>
    <row r="34" customHeight="1" spans="2:15">
      <c r="B34" s="41" t="s">
        <v>114</v>
      </c>
      <c r="C34" s="250">
        <v>0</v>
      </c>
      <c r="D34" s="250">
        <v>0</v>
      </c>
      <c r="E34" s="250">
        <v>4</v>
      </c>
      <c r="F34" s="250">
        <v>0</v>
      </c>
      <c r="G34" s="250">
        <v>1</v>
      </c>
      <c r="H34" s="250">
        <v>1</v>
      </c>
      <c r="I34" s="250">
        <v>1</v>
      </c>
      <c r="J34" s="250">
        <v>0</v>
      </c>
      <c r="K34" s="250">
        <v>1</v>
      </c>
      <c r="L34" s="250">
        <v>0</v>
      </c>
      <c r="M34" s="250">
        <v>0</v>
      </c>
      <c r="N34" s="250">
        <v>0</v>
      </c>
      <c r="O34" s="250">
        <v>0</v>
      </c>
    </row>
    <row r="35" customHeight="1" spans="2:15">
      <c r="B35" s="41" t="s">
        <v>115</v>
      </c>
      <c r="C35" s="250">
        <v>0</v>
      </c>
      <c r="D35" s="250">
        <v>0</v>
      </c>
      <c r="E35" s="250">
        <v>0</v>
      </c>
      <c r="F35" s="250">
        <v>4</v>
      </c>
      <c r="G35" s="250">
        <v>7</v>
      </c>
      <c r="H35" s="250">
        <v>8</v>
      </c>
      <c r="I35" s="250">
        <v>7</v>
      </c>
      <c r="J35" s="250">
        <v>5</v>
      </c>
      <c r="K35" s="250">
        <v>5</v>
      </c>
      <c r="L35" s="250">
        <v>2</v>
      </c>
      <c r="M35" s="250">
        <v>5</v>
      </c>
      <c r="N35" s="250">
        <v>1</v>
      </c>
      <c r="O35" s="250">
        <v>2</v>
      </c>
    </row>
    <row r="36" customHeight="1" spans="2:15">
      <c r="B36" s="41" t="s">
        <v>112</v>
      </c>
      <c r="C36" s="250">
        <v>0</v>
      </c>
      <c r="D36" s="250">
        <v>0</v>
      </c>
      <c r="E36" s="250">
        <v>0</v>
      </c>
      <c r="F36" s="250">
        <v>0</v>
      </c>
      <c r="G36" s="250">
        <v>0</v>
      </c>
      <c r="H36" s="250">
        <v>0</v>
      </c>
      <c r="I36" s="250">
        <v>0</v>
      </c>
      <c r="J36" s="250">
        <v>0</v>
      </c>
      <c r="K36" s="250">
        <v>0</v>
      </c>
      <c r="L36" s="250">
        <v>0</v>
      </c>
      <c r="M36" s="250">
        <v>0</v>
      </c>
      <c r="N36" s="250">
        <v>0</v>
      </c>
      <c r="O36" s="250">
        <v>0</v>
      </c>
    </row>
    <row r="37" customHeight="1" spans="2:15">
      <c r="B37" s="41" t="s">
        <v>116</v>
      </c>
      <c r="C37" s="250">
        <v>0</v>
      </c>
      <c r="D37" s="250">
        <v>0</v>
      </c>
      <c r="E37" s="250">
        <v>0</v>
      </c>
      <c r="F37" s="250">
        <v>0</v>
      </c>
      <c r="G37" s="250">
        <v>0</v>
      </c>
      <c r="H37" s="250">
        <v>0</v>
      </c>
      <c r="I37" s="250">
        <v>0</v>
      </c>
      <c r="J37" s="250">
        <v>0</v>
      </c>
      <c r="K37" s="250">
        <v>0</v>
      </c>
      <c r="L37" s="250">
        <v>0</v>
      </c>
      <c r="M37" s="250">
        <v>0</v>
      </c>
      <c r="N37" s="250">
        <v>0</v>
      </c>
      <c r="O37" s="250">
        <v>0</v>
      </c>
    </row>
    <row r="38" customHeight="1" spans="2:15">
      <c r="B38" s="196" t="s">
        <v>8</v>
      </c>
      <c r="C38" s="251">
        <v>3</v>
      </c>
      <c r="D38" s="251">
        <v>5</v>
      </c>
      <c r="E38" s="251">
        <v>10</v>
      </c>
      <c r="F38" s="251">
        <v>9</v>
      </c>
      <c r="G38" s="251">
        <v>19</v>
      </c>
      <c r="H38" s="251">
        <v>26</v>
      </c>
      <c r="I38" s="251">
        <v>12</v>
      </c>
      <c r="J38" s="251">
        <v>12</v>
      </c>
      <c r="K38" s="251">
        <v>15</v>
      </c>
      <c r="L38" s="251">
        <f>SUM(L32:L35)</f>
        <v>19</v>
      </c>
      <c r="M38" s="251">
        <f>SUM(M32:M35)</f>
        <v>13</v>
      </c>
      <c r="N38" s="251">
        <v>14</v>
      </c>
      <c r="O38" s="251">
        <v>12</v>
      </c>
    </row>
    <row r="39" customHeight="1" spans="2:2">
      <c r="B39" s="3" t="s">
        <v>26</v>
      </c>
    </row>
    <row r="44" customHeight="1" spans="2:2">
      <c r="B44" s="134" t="s">
        <v>1528</v>
      </c>
    </row>
    <row r="45" customHeight="1" spans="2:15">
      <c r="B45" s="211" t="s">
        <v>1506</v>
      </c>
      <c r="C45" s="211">
        <v>2006</v>
      </c>
      <c r="D45" s="211">
        <v>2007</v>
      </c>
      <c r="E45" s="211">
        <v>2008</v>
      </c>
      <c r="F45" s="211">
        <v>2009</v>
      </c>
      <c r="G45" s="211">
        <v>2010</v>
      </c>
      <c r="H45" s="211">
        <v>2011</v>
      </c>
      <c r="I45" s="211">
        <v>2012</v>
      </c>
      <c r="J45" s="211">
        <v>2013</v>
      </c>
      <c r="K45" s="211">
        <v>2014</v>
      </c>
      <c r="L45" s="211">
        <v>2015</v>
      </c>
      <c r="M45" s="211">
        <v>2016</v>
      </c>
      <c r="N45" s="167">
        <v>2017</v>
      </c>
      <c r="O45" s="167">
        <v>2018</v>
      </c>
    </row>
    <row r="46" customHeight="1" spans="2:15">
      <c r="B46" s="41" t="s">
        <v>111</v>
      </c>
      <c r="C46" s="271">
        <v>1</v>
      </c>
      <c r="D46" s="271">
        <v>0.4</v>
      </c>
      <c r="E46" s="271">
        <v>0.2</v>
      </c>
      <c r="F46" s="271">
        <v>0.111111111111111</v>
      </c>
      <c r="G46" s="271">
        <v>0.157894736842105</v>
      </c>
      <c r="H46" s="271">
        <v>0.153846153846154</v>
      </c>
      <c r="I46" s="271">
        <v>0.0833333333333333</v>
      </c>
      <c r="J46" s="271">
        <v>0.166666666666667</v>
      </c>
      <c r="K46" s="271">
        <v>0.133333333333333</v>
      </c>
      <c r="L46" s="271">
        <f>L32/$L$38</f>
        <v>0.473684210526316</v>
      </c>
      <c r="M46" s="271">
        <f>M32/$M$38</f>
        <v>0.538461538461538</v>
      </c>
      <c r="N46" s="271">
        <v>0.785714285714286</v>
      </c>
      <c r="O46" s="271">
        <f>O32/$O$38</f>
        <v>0.5</v>
      </c>
    </row>
    <row r="47" customHeight="1" spans="2:15">
      <c r="B47" s="41" t="s">
        <v>113</v>
      </c>
      <c r="C47" s="271">
        <v>0</v>
      </c>
      <c r="D47" s="271">
        <v>0.6</v>
      </c>
      <c r="E47" s="271">
        <v>0.4</v>
      </c>
      <c r="F47" s="271">
        <v>0.444444444444444</v>
      </c>
      <c r="G47" s="271">
        <v>0.421052631578947</v>
      </c>
      <c r="H47" s="271">
        <v>0.5</v>
      </c>
      <c r="I47" s="271">
        <v>0.25</v>
      </c>
      <c r="J47" s="271">
        <v>0.416666666666667</v>
      </c>
      <c r="K47" s="271">
        <v>0.466666666666667</v>
      </c>
      <c r="L47" s="271">
        <f>L33/$L$38</f>
        <v>0.421052631578947</v>
      </c>
      <c r="M47" s="271">
        <f t="shared" ref="M47:M49" si="2">M33/$M$38</f>
        <v>0.0769230769230769</v>
      </c>
      <c r="N47" s="271">
        <v>0.142857142857143</v>
      </c>
      <c r="O47" s="271">
        <f t="shared" ref="O47:O51" si="3">O33/$O$38</f>
        <v>0.333333333333333</v>
      </c>
    </row>
    <row r="48" customHeight="1" spans="2:15">
      <c r="B48" s="41" t="s">
        <v>114</v>
      </c>
      <c r="C48" s="271">
        <v>0</v>
      </c>
      <c r="D48" s="271">
        <v>0</v>
      </c>
      <c r="E48" s="271">
        <v>0.4</v>
      </c>
      <c r="F48" s="271">
        <v>0</v>
      </c>
      <c r="G48" s="271">
        <v>0.0526315789473684</v>
      </c>
      <c r="H48" s="271">
        <v>0.0384615384615385</v>
      </c>
      <c r="I48" s="271">
        <v>0.0833333333333333</v>
      </c>
      <c r="J48" s="271">
        <v>0</v>
      </c>
      <c r="K48" s="271">
        <v>0.0666666666666667</v>
      </c>
      <c r="L48" s="271">
        <f>L34/$L$38</f>
        <v>0</v>
      </c>
      <c r="M48" s="271">
        <f t="shared" si="2"/>
        <v>0</v>
      </c>
      <c r="N48" s="271">
        <v>0</v>
      </c>
      <c r="O48" s="271">
        <f t="shared" si="3"/>
        <v>0</v>
      </c>
    </row>
    <row r="49" customHeight="1" spans="2:15">
      <c r="B49" s="41" t="s">
        <v>115</v>
      </c>
      <c r="C49" s="271">
        <v>0</v>
      </c>
      <c r="D49" s="271">
        <v>0</v>
      </c>
      <c r="E49" s="271">
        <v>0</v>
      </c>
      <c r="F49" s="271">
        <v>0.444444444444444</v>
      </c>
      <c r="G49" s="271">
        <v>0.368421052631579</v>
      </c>
      <c r="H49" s="271">
        <v>0.307692307692308</v>
      </c>
      <c r="I49" s="271">
        <v>0.583333333333333</v>
      </c>
      <c r="J49" s="271">
        <v>0.416666666666667</v>
      </c>
      <c r="K49" s="271">
        <v>0.333333333333333</v>
      </c>
      <c r="L49" s="271">
        <f>L35/$L$38</f>
        <v>0.105263157894737</v>
      </c>
      <c r="M49" s="271">
        <f t="shared" si="2"/>
        <v>0.384615384615385</v>
      </c>
      <c r="N49" s="271">
        <v>0.0714285714285714</v>
      </c>
      <c r="O49" s="271">
        <f t="shared" si="3"/>
        <v>0.166666666666667</v>
      </c>
    </row>
    <row r="50" customHeight="1" spans="2:15">
      <c r="B50" s="41" t="s">
        <v>112</v>
      </c>
      <c r="C50" s="271">
        <v>0</v>
      </c>
      <c r="D50" s="271">
        <v>0</v>
      </c>
      <c r="E50" s="271">
        <v>0</v>
      </c>
      <c r="F50" s="271">
        <v>0</v>
      </c>
      <c r="G50" s="271">
        <v>0</v>
      </c>
      <c r="H50" s="271">
        <v>0</v>
      </c>
      <c r="I50" s="271">
        <v>0</v>
      </c>
      <c r="J50" s="271">
        <v>0</v>
      </c>
      <c r="K50" s="271">
        <v>0</v>
      </c>
      <c r="L50" s="271">
        <v>0</v>
      </c>
      <c r="M50" s="271">
        <v>0</v>
      </c>
      <c r="N50" s="271">
        <v>0</v>
      </c>
      <c r="O50" s="271">
        <f t="shared" si="3"/>
        <v>0</v>
      </c>
    </row>
    <row r="51" customHeight="1" spans="2:15">
      <c r="B51" s="41" t="s">
        <v>116</v>
      </c>
      <c r="C51" s="271">
        <v>0</v>
      </c>
      <c r="D51" s="271">
        <v>0</v>
      </c>
      <c r="E51" s="271">
        <v>0</v>
      </c>
      <c r="F51" s="271">
        <v>0</v>
      </c>
      <c r="G51" s="271">
        <v>0</v>
      </c>
      <c r="H51" s="271">
        <v>0</v>
      </c>
      <c r="I51" s="271">
        <v>0</v>
      </c>
      <c r="J51" s="271">
        <v>0</v>
      </c>
      <c r="K51" s="271">
        <v>0</v>
      </c>
      <c r="L51" s="271">
        <v>0</v>
      </c>
      <c r="M51" s="271">
        <v>0</v>
      </c>
      <c r="N51" s="271">
        <v>0</v>
      </c>
      <c r="O51" s="271">
        <f t="shared" si="3"/>
        <v>0</v>
      </c>
    </row>
    <row r="52" customHeight="1" spans="2:15">
      <c r="B52" s="196" t="s">
        <v>8</v>
      </c>
      <c r="C52" s="272">
        <v>1</v>
      </c>
      <c r="D52" s="272">
        <v>1</v>
      </c>
      <c r="E52" s="272">
        <v>1</v>
      </c>
      <c r="F52" s="272">
        <v>1</v>
      </c>
      <c r="G52" s="272">
        <v>1</v>
      </c>
      <c r="H52" s="272">
        <v>1</v>
      </c>
      <c r="I52" s="272">
        <v>1</v>
      </c>
      <c r="J52" s="272">
        <v>1</v>
      </c>
      <c r="K52" s="272">
        <v>1</v>
      </c>
      <c r="L52" s="272">
        <f>L38/$L$38</f>
        <v>1</v>
      </c>
      <c r="M52" s="272">
        <f>M38/$M$38</f>
        <v>1</v>
      </c>
      <c r="N52" s="272">
        <v>1</v>
      </c>
      <c r="O52" s="272">
        <f>SUM(O46:O51)</f>
        <v>1</v>
      </c>
    </row>
    <row r="53" customHeight="1" spans="2:2">
      <c r="B53" s="3" t="s">
        <v>26</v>
      </c>
    </row>
    <row r="54" customHeight="1" spans="3:3">
      <c r="C54" s="21"/>
    </row>
    <row r="56" customHeight="1" spans="3:3">
      <c r="C56" s="21"/>
    </row>
    <row r="57" customHeight="1" spans="3:3">
      <c r="C57" s="257"/>
    </row>
    <row r="58" customHeight="1" spans="2:3">
      <c r="B58" s="134" t="s">
        <v>1529</v>
      </c>
      <c r="C58" s="219"/>
    </row>
    <row r="59" customHeight="1" spans="2:15">
      <c r="B59" s="211" t="s">
        <v>1506</v>
      </c>
      <c r="C59" s="273">
        <v>2006</v>
      </c>
      <c r="D59" s="273">
        <v>2007</v>
      </c>
      <c r="E59" s="273">
        <v>2008</v>
      </c>
      <c r="F59" s="273">
        <v>2009</v>
      </c>
      <c r="G59" s="273">
        <v>2010</v>
      </c>
      <c r="H59" s="273">
        <v>2011</v>
      </c>
      <c r="I59" s="273">
        <v>2012</v>
      </c>
      <c r="J59" s="273">
        <v>2013</v>
      </c>
      <c r="K59" s="273">
        <v>2014</v>
      </c>
      <c r="L59" s="167">
        <v>2015</v>
      </c>
      <c r="M59" s="167">
        <v>2016</v>
      </c>
      <c r="N59" s="167">
        <v>2017</v>
      </c>
      <c r="O59" s="167">
        <v>2018</v>
      </c>
    </row>
    <row r="60" customHeight="1" spans="2:15">
      <c r="B60" s="41" t="s">
        <v>3</v>
      </c>
      <c r="C60" s="274" t="s">
        <v>118</v>
      </c>
      <c r="D60" s="274" t="s">
        <v>118</v>
      </c>
      <c r="E60" s="274" t="s">
        <v>118</v>
      </c>
      <c r="F60" s="274" t="s">
        <v>118</v>
      </c>
      <c r="G60" s="274" t="s">
        <v>118</v>
      </c>
      <c r="H60" s="274" t="s">
        <v>118</v>
      </c>
      <c r="I60" s="274" t="s">
        <v>118</v>
      </c>
      <c r="J60" s="274">
        <v>1</v>
      </c>
      <c r="K60" s="274" t="s">
        <v>118</v>
      </c>
      <c r="L60" s="274" t="s">
        <v>118</v>
      </c>
      <c r="M60" s="274" t="s">
        <v>118</v>
      </c>
      <c r="N60" s="274" t="s">
        <v>118</v>
      </c>
      <c r="O60" s="274" t="s">
        <v>118</v>
      </c>
    </row>
    <row r="61" customHeight="1" spans="2:15">
      <c r="B61" s="196" t="s">
        <v>8</v>
      </c>
      <c r="C61" s="275">
        <v>0</v>
      </c>
      <c r="D61" s="275">
        <v>0</v>
      </c>
      <c r="E61" s="275">
        <v>0</v>
      </c>
      <c r="F61" s="275">
        <v>0</v>
      </c>
      <c r="G61" s="275">
        <v>0</v>
      </c>
      <c r="H61" s="275">
        <v>0</v>
      </c>
      <c r="I61" s="275">
        <v>0</v>
      </c>
      <c r="J61" s="276">
        <v>1</v>
      </c>
      <c r="K61" s="275">
        <v>0</v>
      </c>
      <c r="L61" s="275">
        <v>0</v>
      </c>
      <c r="M61" s="275">
        <v>0</v>
      </c>
      <c r="N61" s="275">
        <v>0</v>
      </c>
      <c r="O61" s="275">
        <v>0</v>
      </c>
    </row>
    <row r="62" customHeight="1" spans="2:2">
      <c r="B62" s="3" t="s">
        <v>26</v>
      </c>
    </row>
    <row r="64" customHeight="1" spans="3:10">
      <c r="C64" s="257"/>
      <c r="D64" s="257"/>
      <c r="E64" s="257"/>
      <c r="F64" s="257"/>
      <c r="G64" s="257"/>
      <c r="H64" s="257"/>
      <c r="I64" s="257"/>
      <c r="J64" s="257"/>
    </row>
    <row r="65" customHeight="1" spans="2:10">
      <c r="B65" s="8"/>
      <c r="C65" s="219"/>
      <c r="D65" s="219"/>
      <c r="E65" s="219"/>
      <c r="F65" s="219"/>
      <c r="G65" s="219"/>
      <c r="H65" s="219"/>
      <c r="I65" s="219"/>
      <c r="J65" s="219"/>
    </row>
    <row r="66" customHeight="1" spans="2:10">
      <c r="B66" s="200"/>
      <c r="C66" s="252"/>
      <c r="D66" s="252"/>
      <c r="E66" s="252"/>
      <c r="F66" s="252"/>
      <c r="G66" s="252"/>
      <c r="H66" s="252"/>
      <c r="I66" s="252"/>
      <c r="J66" s="252"/>
    </row>
    <row r="67" customHeight="1" spans="2:2">
      <c r="B67" s="134" t="s">
        <v>1530</v>
      </c>
    </row>
    <row r="68" customHeight="1" spans="2:15">
      <c r="B68" s="211" t="s">
        <v>1506</v>
      </c>
      <c r="C68" s="167">
        <v>2006</v>
      </c>
      <c r="D68" s="167">
        <v>2007</v>
      </c>
      <c r="E68" s="167">
        <v>2008</v>
      </c>
      <c r="F68" s="167">
        <v>2009</v>
      </c>
      <c r="G68" s="167">
        <v>2010</v>
      </c>
      <c r="H68" s="167">
        <v>2011</v>
      </c>
      <c r="I68" s="167">
        <v>2012</v>
      </c>
      <c r="J68" s="167">
        <v>2013</v>
      </c>
      <c r="K68" s="167">
        <v>2014</v>
      </c>
      <c r="L68" s="167">
        <v>2015</v>
      </c>
      <c r="M68" s="167">
        <v>2016</v>
      </c>
      <c r="N68" s="167">
        <v>2017</v>
      </c>
      <c r="O68" s="167">
        <v>2018</v>
      </c>
    </row>
    <row r="69" customHeight="1" spans="2:15">
      <c r="B69" s="41" t="s">
        <v>120</v>
      </c>
      <c r="C69" s="250">
        <v>1</v>
      </c>
      <c r="D69" s="250" t="s">
        <v>118</v>
      </c>
      <c r="E69" s="250">
        <v>2</v>
      </c>
      <c r="F69" s="250">
        <v>5</v>
      </c>
      <c r="G69" s="250">
        <v>13</v>
      </c>
      <c r="H69" s="250">
        <v>7</v>
      </c>
      <c r="I69" s="250">
        <v>4</v>
      </c>
      <c r="J69" s="250">
        <v>9</v>
      </c>
      <c r="K69" s="250">
        <v>4</v>
      </c>
      <c r="L69" s="250">
        <v>10</v>
      </c>
      <c r="M69" s="250">
        <v>1</v>
      </c>
      <c r="N69" s="250">
        <v>10</v>
      </c>
      <c r="O69" s="250">
        <v>7</v>
      </c>
    </row>
    <row r="70" customHeight="1" spans="2:15">
      <c r="B70" s="196" t="s">
        <v>8</v>
      </c>
      <c r="C70" s="251">
        <v>1</v>
      </c>
      <c r="D70" s="251">
        <v>0</v>
      </c>
      <c r="E70" s="251">
        <v>2</v>
      </c>
      <c r="F70" s="251">
        <v>5</v>
      </c>
      <c r="G70" s="251">
        <v>13</v>
      </c>
      <c r="H70" s="251">
        <v>7</v>
      </c>
      <c r="I70" s="251">
        <v>4</v>
      </c>
      <c r="J70" s="251">
        <v>9</v>
      </c>
      <c r="K70" s="251">
        <v>4</v>
      </c>
      <c r="L70" s="251">
        <f>SUM(L69)</f>
        <v>10</v>
      </c>
      <c r="M70" s="251">
        <f>SUM(M69)</f>
        <v>1</v>
      </c>
      <c r="N70" s="251">
        <f>SUM(N69)</f>
        <v>10</v>
      </c>
      <c r="O70" s="251">
        <f>SUM(O69)</f>
        <v>7</v>
      </c>
    </row>
    <row r="71" customHeight="1" spans="2:12">
      <c r="B71" s="3" t="s">
        <v>26</v>
      </c>
      <c r="K71" s="278"/>
      <c r="L71" s="278"/>
    </row>
    <row r="72" customHeight="1" spans="11:12">
      <c r="K72" s="278"/>
      <c r="L72" s="278"/>
    </row>
    <row r="73" customHeight="1" spans="2:11">
      <c r="B73" s="134"/>
      <c r="K73" s="278"/>
    </row>
    <row r="74" customHeight="1" spans="11:11">
      <c r="K74" s="279"/>
    </row>
    <row r="75" customHeight="1" spans="2:9">
      <c r="B75" s="257"/>
      <c r="I75" s="257"/>
    </row>
    <row r="76" customHeight="1" spans="2:15">
      <c r="B76" s="257"/>
      <c r="K76" s="252"/>
      <c r="L76" s="252"/>
      <c r="M76" s="252"/>
      <c r="N76" s="252"/>
      <c r="O76" s="252"/>
    </row>
    <row r="77" customHeight="1" spans="2:15">
      <c r="B77" s="257"/>
      <c r="K77" s="252"/>
      <c r="M77" s="252"/>
      <c r="N77" s="252"/>
      <c r="O77" s="252"/>
    </row>
    <row r="78" customHeight="1" spans="2:11">
      <c r="B78" s="257"/>
      <c r="K78" s="252"/>
    </row>
    <row r="79" customHeight="1" spans="2:8">
      <c r="B79" s="257"/>
      <c r="H79" s="257"/>
    </row>
    <row r="80" customHeight="1" spans="2:8">
      <c r="B80" s="257"/>
      <c r="H80" s="257"/>
    </row>
    <row r="81" customHeight="1" spans="2:8">
      <c r="B81" s="257"/>
      <c r="H81" s="219"/>
    </row>
    <row r="82" customHeight="1" spans="2:8">
      <c r="B82" s="277"/>
      <c r="H82" s="252"/>
    </row>
    <row r="83" customHeight="1" spans="2:2">
      <c r="B83" s="257"/>
    </row>
    <row r="84" customHeight="1" spans="2:2">
      <c r="B84" s="257"/>
    </row>
    <row r="85" customHeight="1" spans="2:2">
      <c r="B85" s="257"/>
    </row>
    <row r="86" customHeight="1" spans="2:2">
      <c r="B86" s="257"/>
    </row>
    <row r="87" customHeight="1" spans="2:2">
      <c r="B87" s="257"/>
    </row>
    <row r="92" customHeight="1" spans="2:11">
      <c r="B92" s="8"/>
      <c r="C92" s="259"/>
      <c r="D92" s="259"/>
      <c r="E92" s="259"/>
      <c r="F92" s="259"/>
      <c r="G92" s="259"/>
      <c r="H92" s="259"/>
      <c r="I92" s="259"/>
      <c r="K92" s="259"/>
    </row>
    <row r="93" customHeight="1" spans="2:11">
      <c r="B93" s="8"/>
      <c r="C93" s="259"/>
      <c r="D93" s="259"/>
      <c r="E93" s="259"/>
      <c r="F93" s="259"/>
      <c r="G93" s="259"/>
      <c r="H93" s="259"/>
      <c r="I93" s="259"/>
      <c r="J93" s="259"/>
      <c r="K93" s="259"/>
    </row>
    <row r="94" customHeight="1" spans="2:11">
      <c r="B94" s="8"/>
      <c r="C94" s="259"/>
      <c r="D94" s="259"/>
      <c r="E94" s="259"/>
      <c r="F94" s="259"/>
      <c r="G94" s="259"/>
      <c r="H94" s="259"/>
      <c r="I94" s="259"/>
      <c r="J94" s="259"/>
      <c r="K94" s="259"/>
    </row>
    <row r="95" customHeight="1" spans="2:11">
      <c r="B95" s="8"/>
      <c r="C95" s="259"/>
      <c r="D95" s="259"/>
      <c r="E95" s="259"/>
      <c r="F95" s="259"/>
      <c r="G95" s="259"/>
      <c r="H95" s="259"/>
      <c r="I95" s="259"/>
      <c r="J95" s="259"/>
      <c r="K95" s="259"/>
    </row>
    <row r="96" customHeight="1" spans="2:11">
      <c r="B96" s="8"/>
      <c r="C96" s="259"/>
      <c r="D96" s="259"/>
      <c r="E96" s="259"/>
      <c r="F96" s="259"/>
      <c r="G96" s="259"/>
      <c r="H96" s="259"/>
      <c r="I96" s="259"/>
      <c r="J96" s="259"/>
      <c r="K96" s="259"/>
    </row>
    <row r="97" customHeight="1" spans="2:11">
      <c r="B97" s="200"/>
      <c r="C97" s="260"/>
      <c r="D97" s="260"/>
      <c r="E97" s="260"/>
      <c r="F97" s="260"/>
      <c r="G97" s="260"/>
      <c r="H97" s="260"/>
      <c r="I97" s="260"/>
      <c r="J97" s="260"/>
      <c r="K97" s="260"/>
    </row>
    <row r="98" customHeight="1" spans="3:11">
      <c r="C98" s="259"/>
      <c r="D98" s="259"/>
      <c r="E98" s="259"/>
      <c r="F98" s="259"/>
      <c r="G98" s="259"/>
      <c r="H98" s="259"/>
      <c r="I98" s="259"/>
      <c r="J98" s="259"/>
      <c r="K98" s="259"/>
    </row>
    <row r="99" customHeight="1" spans="3:11">
      <c r="C99" s="260"/>
      <c r="D99" s="260"/>
      <c r="E99" s="260"/>
      <c r="F99" s="260"/>
      <c r="G99" s="260"/>
      <c r="H99" s="260"/>
      <c r="I99" s="260"/>
      <c r="J99" s="260"/>
      <c r="K99" s="260"/>
    </row>
    <row r="102" customHeight="1" spans="2:11">
      <c r="B102" s="134"/>
      <c r="C102" s="252"/>
      <c r="D102" s="252"/>
      <c r="E102" s="252"/>
      <c r="F102" s="252"/>
      <c r="G102" s="252"/>
      <c r="H102" s="252"/>
      <c r="I102" s="252"/>
      <c r="J102" s="252"/>
      <c r="K102" s="252"/>
    </row>
    <row r="108" customHeight="1" spans="3:3">
      <c r="C108" s="8"/>
    </row>
    <row r="111" customHeight="1" spans="3:3">
      <c r="C111" s="21"/>
    </row>
    <row r="112" customHeight="1" spans="2:2">
      <c r="B112" s="8"/>
    </row>
    <row r="113" customHeight="1" spans="2:11">
      <c r="B113" s="8"/>
      <c r="C113" s="278"/>
      <c r="D113" s="278"/>
      <c r="E113" s="278"/>
      <c r="F113" s="278"/>
      <c r="G113" s="278"/>
      <c r="H113" s="278"/>
      <c r="I113" s="278"/>
      <c r="J113" s="278"/>
      <c r="K113" s="278"/>
    </row>
    <row r="114" customHeight="1" spans="2:11">
      <c r="B114" s="8"/>
      <c r="C114" s="278"/>
      <c r="D114" s="278"/>
      <c r="E114" s="278"/>
      <c r="F114" s="278"/>
      <c r="G114" s="278"/>
      <c r="H114" s="278"/>
      <c r="I114" s="278"/>
      <c r="J114" s="278"/>
      <c r="K114" s="278"/>
    </row>
    <row r="115" customHeight="1" spans="2:11">
      <c r="B115" s="200"/>
      <c r="C115" s="279"/>
      <c r="D115" s="279"/>
      <c r="E115" s="279"/>
      <c r="F115" s="279"/>
      <c r="G115" s="279"/>
      <c r="H115" s="279"/>
      <c r="I115" s="279"/>
      <c r="J115" s="279"/>
      <c r="K115" s="279"/>
    </row>
    <row r="142" customHeight="1" spans="3:11">
      <c r="C142" s="219"/>
      <c r="D142" s="219"/>
      <c r="E142" s="219"/>
      <c r="F142" s="219"/>
      <c r="G142" s="219"/>
      <c r="H142" s="219"/>
      <c r="I142" s="219"/>
      <c r="J142" s="219"/>
      <c r="K142" s="219"/>
    </row>
    <row r="143" customHeight="1" spans="2:11">
      <c r="B143" s="8"/>
      <c r="C143" s="219"/>
      <c r="D143" s="219"/>
      <c r="E143" s="219"/>
      <c r="F143" s="219"/>
      <c r="G143" s="219"/>
      <c r="H143" s="219"/>
      <c r="I143" s="219"/>
      <c r="J143" s="219"/>
      <c r="K143" s="219"/>
    </row>
    <row r="144" customHeight="1" spans="2:11">
      <c r="B144" s="200"/>
      <c r="C144" s="252"/>
      <c r="D144" s="252"/>
      <c r="E144" s="252"/>
      <c r="F144" s="252"/>
      <c r="G144" s="252"/>
      <c r="H144" s="252"/>
      <c r="I144" s="252"/>
      <c r="J144" s="252"/>
      <c r="K144" s="252"/>
    </row>
    <row r="145" customHeight="1" spans="2:11">
      <c r="B145" s="200"/>
      <c r="C145" s="252"/>
      <c r="D145" s="252"/>
      <c r="E145" s="252"/>
      <c r="F145" s="252"/>
      <c r="G145" s="252"/>
      <c r="H145" s="252"/>
      <c r="I145" s="252"/>
      <c r="J145" s="252"/>
      <c r="K145" s="252"/>
    </row>
    <row r="148" customHeight="1" spans="2:2">
      <c r="B148" s="134"/>
    </row>
    <row r="154" customHeight="1" spans="3:3">
      <c r="C154" s="8"/>
    </row>
    <row r="157" customHeight="1" spans="3:3">
      <c r="C157" s="21"/>
    </row>
    <row r="158" customHeight="1" spans="2:2">
      <c r="B158" s="8"/>
    </row>
    <row r="159" customHeight="1" spans="2:11">
      <c r="B159" s="8"/>
      <c r="C159" s="259"/>
      <c r="D159" s="259"/>
      <c r="E159" s="259"/>
      <c r="F159" s="259"/>
      <c r="G159" s="259"/>
      <c r="H159" s="259"/>
      <c r="I159" s="259"/>
      <c r="J159" s="259"/>
      <c r="K159" s="259"/>
    </row>
    <row r="160" customHeight="1" spans="2:11">
      <c r="B160" s="8"/>
      <c r="C160" s="259"/>
      <c r="D160" s="259"/>
      <c r="E160" s="259"/>
      <c r="F160" s="259"/>
      <c r="G160" s="259"/>
      <c r="H160" s="259"/>
      <c r="I160" s="259"/>
      <c r="J160" s="259"/>
      <c r="K160" s="259"/>
    </row>
    <row r="161" customHeight="1" spans="2:11">
      <c r="B161" s="8"/>
      <c r="C161" s="259"/>
      <c r="D161" s="259"/>
      <c r="E161" s="259"/>
      <c r="F161" s="259"/>
      <c r="G161" s="259"/>
      <c r="H161" s="259"/>
      <c r="I161" s="259"/>
      <c r="J161" s="259"/>
      <c r="K161" s="259"/>
    </row>
    <row r="162" customHeight="1" spans="2:11">
      <c r="B162" s="8"/>
      <c r="C162" s="259"/>
      <c r="D162" s="259"/>
      <c r="E162" s="259"/>
      <c r="F162" s="259"/>
      <c r="G162" s="259"/>
      <c r="H162" s="259"/>
      <c r="I162" s="259"/>
      <c r="J162" s="259"/>
      <c r="K162" s="259"/>
    </row>
    <row r="163" customHeight="1" spans="2:11">
      <c r="B163" s="8"/>
      <c r="C163" s="259"/>
      <c r="D163" s="259"/>
      <c r="E163" s="259"/>
      <c r="F163" s="259"/>
      <c r="G163" s="259"/>
      <c r="H163" s="259"/>
      <c r="I163" s="259"/>
      <c r="J163" s="259"/>
      <c r="K163" s="259"/>
    </row>
    <row r="164" customHeight="1" spans="2:11">
      <c r="B164" s="8"/>
      <c r="C164" s="259"/>
      <c r="D164" s="259"/>
      <c r="E164" s="259"/>
      <c r="F164" s="259"/>
      <c r="G164" s="259"/>
      <c r="H164" s="259"/>
      <c r="I164" s="259"/>
      <c r="J164" s="259"/>
      <c r="K164" s="259"/>
    </row>
    <row r="165" customHeight="1" spans="2:11">
      <c r="B165" s="8"/>
      <c r="C165" s="259"/>
      <c r="D165" s="259"/>
      <c r="E165" s="259"/>
      <c r="F165" s="259"/>
      <c r="G165" s="259"/>
      <c r="H165" s="259"/>
      <c r="I165" s="259"/>
      <c r="J165" s="259"/>
      <c r="K165" s="259"/>
    </row>
    <row r="166" customHeight="1" spans="2:11">
      <c r="B166" s="8"/>
      <c r="C166" s="259"/>
      <c r="D166" s="259"/>
      <c r="E166" s="259"/>
      <c r="F166" s="259"/>
      <c r="G166" s="259"/>
      <c r="H166" s="259"/>
      <c r="I166" s="259"/>
      <c r="J166" s="259"/>
      <c r="K166" s="259"/>
    </row>
    <row r="167" customHeight="1" spans="2:11">
      <c r="B167" s="8"/>
      <c r="C167" s="259"/>
      <c r="D167" s="259"/>
      <c r="E167" s="259"/>
      <c r="F167" s="259"/>
      <c r="G167" s="259"/>
      <c r="H167" s="259"/>
      <c r="I167" s="259"/>
      <c r="J167" s="259"/>
      <c r="K167" s="259"/>
    </row>
    <row r="168" customHeight="1" spans="2:11">
      <c r="B168" s="8"/>
      <c r="C168" s="259"/>
      <c r="D168" s="259"/>
      <c r="E168" s="259"/>
      <c r="F168" s="259"/>
      <c r="G168" s="259"/>
      <c r="H168" s="259"/>
      <c r="I168" s="259"/>
      <c r="J168" s="259"/>
      <c r="K168" s="259"/>
    </row>
    <row r="169" customHeight="1" spans="2:11">
      <c r="B169" s="8"/>
      <c r="C169" s="259"/>
      <c r="D169" s="259"/>
      <c r="E169" s="259"/>
      <c r="F169" s="259"/>
      <c r="G169" s="259"/>
      <c r="H169" s="259"/>
      <c r="I169" s="259"/>
      <c r="J169" s="259"/>
      <c r="K169" s="259"/>
    </row>
    <row r="170" customHeight="1" spans="2:11">
      <c r="B170" s="8"/>
      <c r="C170" s="259"/>
      <c r="D170" s="259"/>
      <c r="E170" s="259"/>
      <c r="F170" s="259"/>
      <c r="G170" s="259"/>
      <c r="H170" s="259"/>
      <c r="I170" s="259"/>
      <c r="J170" s="259"/>
      <c r="K170" s="259"/>
    </row>
    <row r="171" customHeight="1" spans="2:11">
      <c r="B171" s="8"/>
      <c r="C171" s="259"/>
      <c r="D171" s="259"/>
      <c r="E171" s="259"/>
      <c r="F171" s="259"/>
      <c r="G171" s="259"/>
      <c r="H171" s="259"/>
      <c r="I171" s="259"/>
      <c r="J171" s="259"/>
      <c r="K171" s="259"/>
    </row>
    <row r="172" customHeight="1" spans="2:11">
      <c r="B172" s="8"/>
      <c r="C172" s="259"/>
      <c r="D172" s="259"/>
      <c r="E172" s="259"/>
      <c r="F172" s="259"/>
      <c r="G172" s="259"/>
      <c r="H172" s="259"/>
      <c r="I172" s="259"/>
      <c r="J172" s="259"/>
      <c r="K172" s="259"/>
    </row>
    <row r="173" customHeight="1" spans="2:11">
      <c r="B173" s="8"/>
      <c r="C173" s="259"/>
      <c r="D173" s="259"/>
      <c r="E173" s="259"/>
      <c r="F173" s="259"/>
      <c r="G173" s="259"/>
      <c r="H173" s="259"/>
      <c r="I173" s="259"/>
      <c r="J173" s="259"/>
      <c r="K173" s="259"/>
    </row>
    <row r="174" customHeight="1" spans="2:11">
      <c r="B174" s="8"/>
      <c r="C174" s="259"/>
      <c r="D174" s="259"/>
      <c r="E174" s="259"/>
      <c r="F174" s="259"/>
      <c r="G174" s="259"/>
      <c r="H174" s="259"/>
      <c r="I174" s="259"/>
      <c r="J174" s="259"/>
      <c r="K174" s="259"/>
    </row>
    <row r="175" customHeight="1" spans="2:11">
      <c r="B175" s="8"/>
      <c r="C175" s="259"/>
      <c r="D175" s="259"/>
      <c r="E175" s="259"/>
      <c r="F175" s="259"/>
      <c r="G175" s="259"/>
      <c r="H175" s="259"/>
      <c r="I175" s="259"/>
      <c r="J175" s="259"/>
      <c r="K175" s="259"/>
    </row>
    <row r="176" customHeight="1" spans="2:11">
      <c r="B176" s="8"/>
      <c r="C176" s="259"/>
      <c r="D176" s="259"/>
      <c r="E176" s="259"/>
      <c r="F176" s="259"/>
      <c r="G176" s="259"/>
      <c r="H176" s="259"/>
      <c r="I176" s="259"/>
      <c r="J176" s="259"/>
      <c r="K176" s="259"/>
    </row>
    <row r="177" customHeight="1" spans="2:11">
      <c r="B177" s="8"/>
      <c r="C177" s="259"/>
      <c r="D177" s="259"/>
      <c r="E177" s="259"/>
      <c r="F177" s="259"/>
      <c r="G177" s="259"/>
      <c r="H177" s="259"/>
      <c r="I177" s="259"/>
      <c r="J177" s="259"/>
      <c r="K177" s="259"/>
    </row>
    <row r="178" customHeight="1" spans="2:11">
      <c r="B178" s="8"/>
      <c r="C178" s="259"/>
      <c r="D178" s="259"/>
      <c r="E178" s="259"/>
      <c r="F178" s="259"/>
      <c r="G178" s="259"/>
      <c r="H178" s="259"/>
      <c r="I178" s="259"/>
      <c r="J178" s="259"/>
      <c r="K178" s="259"/>
    </row>
    <row r="179" customHeight="1" spans="2:11">
      <c r="B179" s="8"/>
      <c r="C179" s="259"/>
      <c r="D179" s="259"/>
      <c r="E179" s="259"/>
      <c r="F179" s="259"/>
      <c r="G179" s="259"/>
      <c r="H179" s="259"/>
      <c r="I179" s="259"/>
      <c r="J179" s="259"/>
      <c r="K179" s="259"/>
    </row>
    <row r="180" customHeight="1" spans="2:11">
      <c r="B180" s="8"/>
      <c r="C180" s="259"/>
      <c r="D180" s="259"/>
      <c r="E180" s="259"/>
      <c r="F180" s="259"/>
      <c r="G180" s="259"/>
      <c r="H180" s="259"/>
      <c r="I180" s="259"/>
      <c r="J180" s="259"/>
      <c r="K180" s="259"/>
    </row>
    <row r="181" customHeight="1" spans="2:11">
      <c r="B181" s="8"/>
      <c r="C181" s="259"/>
      <c r="D181" s="259"/>
      <c r="E181" s="259"/>
      <c r="F181" s="259"/>
      <c r="G181" s="259"/>
      <c r="H181" s="259"/>
      <c r="I181" s="259"/>
      <c r="J181" s="259"/>
      <c r="K181" s="259"/>
    </row>
    <row r="182" customHeight="1" spans="2:11">
      <c r="B182" s="8"/>
      <c r="C182" s="259"/>
      <c r="D182" s="259"/>
      <c r="E182" s="259"/>
      <c r="F182" s="259"/>
      <c r="G182" s="259"/>
      <c r="H182" s="259"/>
      <c r="I182" s="259"/>
      <c r="J182" s="259"/>
      <c r="K182" s="259"/>
    </row>
    <row r="183" customHeight="1" spans="2:15">
      <c r="B183" s="8"/>
      <c r="C183" s="259"/>
      <c r="D183" s="259"/>
      <c r="E183" s="259"/>
      <c r="F183" s="259"/>
      <c r="G183" s="259"/>
      <c r="H183" s="259"/>
      <c r="I183" s="259"/>
      <c r="J183" s="259"/>
      <c r="K183" s="259"/>
      <c r="L183" s="252"/>
      <c r="M183" s="252"/>
      <c r="N183" s="252"/>
      <c r="O183" s="252"/>
    </row>
    <row r="184" customHeight="1" spans="2:15">
      <c r="B184" s="8"/>
      <c r="C184" s="259"/>
      <c r="D184" s="259"/>
      <c r="E184" s="259"/>
      <c r="F184" s="259"/>
      <c r="G184" s="259"/>
      <c r="H184" s="259"/>
      <c r="I184" s="259"/>
      <c r="J184" s="259"/>
      <c r="K184" s="259"/>
      <c r="L184" s="252"/>
      <c r="M184" s="252"/>
      <c r="N184" s="252"/>
      <c r="O184" s="252"/>
    </row>
    <row r="185" customHeight="1" spans="2:11">
      <c r="B185" s="8"/>
      <c r="C185" s="259"/>
      <c r="D185" s="259"/>
      <c r="E185" s="259"/>
      <c r="F185" s="259"/>
      <c r="G185" s="259"/>
      <c r="H185" s="259"/>
      <c r="I185" s="259"/>
      <c r="J185" s="259"/>
      <c r="K185" s="259"/>
    </row>
    <row r="186" customHeight="1" spans="2:11">
      <c r="B186" s="8"/>
      <c r="C186" s="259"/>
      <c r="D186" s="259"/>
      <c r="E186" s="259"/>
      <c r="F186" s="259"/>
      <c r="G186" s="259"/>
      <c r="H186" s="259"/>
      <c r="I186" s="259"/>
      <c r="J186" s="259"/>
      <c r="K186" s="259"/>
    </row>
    <row r="187" customHeight="1" spans="2:11">
      <c r="B187" s="200"/>
      <c r="C187" s="260"/>
      <c r="D187" s="260"/>
      <c r="E187" s="260"/>
      <c r="F187" s="260"/>
      <c r="G187" s="260"/>
      <c r="H187" s="260"/>
      <c r="I187" s="260"/>
      <c r="J187" s="260"/>
      <c r="K187" s="260"/>
    </row>
    <row r="188" customHeight="1" spans="3:11">
      <c r="C188" s="252"/>
      <c r="D188" s="252"/>
      <c r="E188" s="252"/>
      <c r="F188" s="252"/>
      <c r="G188" s="252"/>
      <c r="H188" s="252"/>
      <c r="I188" s="252"/>
      <c r="J188" s="252"/>
      <c r="K188" s="252"/>
    </row>
    <row r="189" customHeight="1" spans="3:11">
      <c r="C189" s="252"/>
      <c r="D189" s="252"/>
      <c r="E189" s="252"/>
      <c r="F189" s="252"/>
      <c r="G189" s="252"/>
      <c r="H189" s="252"/>
      <c r="I189" s="252"/>
      <c r="J189" s="252"/>
      <c r="K189" s="252"/>
    </row>
    <row r="190" customHeight="1" spans="3:11">
      <c r="C190" s="252"/>
      <c r="D190" s="252"/>
      <c r="E190" s="252"/>
      <c r="F190" s="252"/>
      <c r="G190" s="252"/>
      <c r="H190" s="252"/>
      <c r="I190" s="252"/>
      <c r="J190" s="252"/>
      <c r="K190" s="252"/>
    </row>
    <row r="191" customHeight="1" spans="3:11">
      <c r="C191" s="252"/>
      <c r="D191" s="252"/>
      <c r="E191" s="252"/>
      <c r="F191" s="252"/>
      <c r="G191" s="252"/>
      <c r="H191" s="252"/>
      <c r="I191" s="252"/>
      <c r="J191" s="252"/>
      <c r="K191" s="252"/>
    </row>
    <row r="192" customHeight="1" spans="2:11">
      <c r="B192" s="200"/>
      <c r="C192" s="252"/>
      <c r="D192" s="252"/>
      <c r="E192" s="252"/>
      <c r="F192" s="252"/>
      <c r="G192" s="252"/>
      <c r="H192" s="252"/>
      <c r="I192" s="252"/>
      <c r="J192" s="252"/>
      <c r="K192" s="252"/>
    </row>
    <row r="193" customHeight="1" spans="2:11">
      <c r="B193" s="200"/>
      <c r="C193" s="252"/>
      <c r="D193" s="252"/>
      <c r="E193" s="252"/>
      <c r="F193" s="252"/>
      <c r="G193" s="252"/>
      <c r="H193" s="252"/>
      <c r="I193" s="252"/>
      <c r="J193" s="252"/>
      <c r="K193" s="252"/>
    </row>
    <row r="194" customHeight="1" spans="2:11">
      <c r="B194" s="200"/>
      <c r="C194" s="252"/>
      <c r="D194" s="252"/>
      <c r="E194" s="252"/>
      <c r="F194" s="252"/>
      <c r="G194" s="252"/>
      <c r="H194" s="252"/>
      <c r="I194" s="252"/>
      <c r="J194" s="252"/>
      <c r="K194" s="252"/>
    </row>
    <row r="251" customHeight="1" spans="2:15">
      <c r="B251" s="200"/>
      <c r="C251" s="252"/>
      <c r="D251" s="252"/>
      <c r="E251" s="252"/>
      <c r="F251" s="252"/>
      <c r="G251" s="252"/>
      <c r="H251" s="252"/>
      <c r="I251" s="252"/>
      <c r="J251" s="252"/>
      <c r="K251" s="252"/>
      <c r="L251" s="252"/>
      <c r="M251" s="252"/>
      <c r="N251" s="252"/>
      <c r="O251" s="252"/>
    </row>
    <row r="252" customHeight="1" spans="2:15">
      <c r="B252" s="200"/>
      <c r="C252" s="252"/>
      <c r="D252" s="252"/>
      <c r="E252" s="252"/>
      <c r="F252" s="252"/>
      <c r="G252" s="252"/>
      <c r="H252" s="252"/>
      <c r="I252" s="252"/>
      <c r="J252" s="252"/>
      <c r="K252" s="252"/>
      <c r="L252" s="252"/>
      <c r="M252" s="252"/>
      <c r="N252" s="252"/>
      <c r="O252" s="252"/>
    </row>
    <row r="253" customHeight="1" spans="2:15">
      <c r="B253" s="200"/>
      <c r="C253" s="252"/>
      <c r="D253" s="252"/>
      <c r="E253" s="252"/>
      <c r="F253" s="252"/>
      <c r="G253" s="252"/>
      <c r="H253" s="252"/>
      <c r="I253" s="252"/>
      <c r="J253" s="252"/>
      <c r="K253" s="252"/>
      <c r="L253" s="252"/>
      <c r="M253" s="252"/>
      <c r="N253" s="252"/>
      <c r="O253" s="252"/>
    </row>
    <row r="254" customHeight="1" spans="2:15">
      <c r="B254" s="200"/>
      <c r="C254" s="252"/>
      <c r="D254" s="252"/>
      <c r="E254" s="252"/>
      <c r="F254" s="252"/>
      <c r="G254" s="252"/>
      <c r="H254" s="252"/>
      <c r="I254" s="252"/>
      <c r="J254" s="252"/>
      <c r="K254" s="252"/>
      <c r="L254" s="252"/>
      <c r="M254" s="252"/>
      <c r="N254" s="252"/>
      <c r="O254" s="252"/>
    </row>
    <row r="255" customHeight="1" spans="2:15">
      <c r="B255" s="200"/>
      <c r="C255" s="252"/>
      <c r="D255" s="252"/>
      <c r="E255" s="252"/>
      <c r="F255" s="252"/>
      <c r="G255" s="252"/>
      <c r="H255" s="252"/>
      <c r="I255" s="252"/>
      <c r="J255" s="252"/>
      <c r="K255" s="252"/>
      <c r="L255" s="252"/>
      <c r="M255" s="252"/>
      <c r="N255" s="252"/>
      <c r="O255" s="252"/>
    </row>
    <row r="256" customHeight="1" spans="2:15">
      <c r="B256" s="200"/>
      <c r="C256" s="252"/>
      <c r="D256" s="252"/>
      <c r="E256" s="252"/>
      <c r="F256" s="252"/>
      <c r="G256" s="252"/>
      <c r="H256" s="252"/>
      <c r="I256" s="252"/>
      <c r="J256" s="252"/>
      <c r="K256" s="252"/>
      <c r="L256" s="252"/>
      <c r="M256" s="252"/>
      <c r="N256" s="252"/>
      <c r="O256" s="252"/>
    </row>
    <row r="257" customHeight="1" spans="2:15">
      <c r="B257" s="200"/>
      <c r="C257" s="252"/>
      <c r="D257" s="252"/>
      <c r="E257" s="252"/>
      <c r="F257" s="252"/>
      <c r="G257" s="252"/>
      <c r="H257" s="252"/>
      <c r="I257" s="252"/>
      <c r="J257" s="252"/>
      <c r="K257" s="252"/>
      <c r="L257" s="252"/>
      <c r="M257" s="252"/>
      <c r="N257" s="252"/>
      <c r="O257" s="252"/>
    </row>
    <row r="261" customHeight="1" spans="2:2">
      <c r="B261" s="8"/>
    </row>
    <row r="263" customHeight="1" spans="3:3">
      <c r="C263" s="8"/>
    </row>
    <row r="266" customHeight="1" spans="2:3">
      <c r="B266" s="8"/>
      <c r="C266" s="219"/>
    </row>
    <row r="267" customHeight="1" spans="2:3">
      <c r="B267" s="8"/>
      <c r="C267" s="219"/>
    </row>
    <row r="268" customHeight="1" spans="2:3">
      <c r="B268" s="8"/>
      <c r="C268" s="219"/>
    </row>
    <row r="269" customHeight="1" spans="2:3">
      <c r="B269" s="8"/>
      <c r="C269" s="219"/>
    </row>
    <row r="270" customHeight="1" spans="2:3">
      <c r="B270" s="8"/>
      <c r="C270" s="219"/>
    </row>
    <row r="271" customHeight="1" spans="2:3">
      <c r="B271" s="8"/>
      <c r="C271" s="219"/>
    </row>
    <row r="272" customHeight="1" spans="2:3">
      <c r="B272" s="8"/>
      <c r="C272" s="219"/>
    </row>
    <row r="273" customHeight="1" spans="2:3">
      <c r="B273" s="200"/>
      <c r="C273" s="252"/>
    </row>
  </sheetData>
  <pageMargins left="0.7" right="0.7" top="0.75" bottom="0.75" header="0.3" footer="0.3"/>
  <pageSetup paperSize="9" orientation="portrait"/>
  <headerFooter/>
  <ignoredErrors>
    <ignoredError sqref="L38:M38" formulaRange="1"/>
  </ignoredErrors>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R376"/>
  <sheetViews>
    <sheetView showGridLines="0" showRowColHeaders="0" zoomScale="75" zoomScaleNormal="75" workbookViewId="0">
      <selection activeCell="C40" sqref="C40"/>
    </sheetView>
  </sheetViews>
  <sheetFormatPr defaultColWidth="0" defaultRowHeight="15" customHeight="1"/>
  <cols>
    <col min="1" max="1" width="9.14285714285714" style="3" customWidth="1"/>
    <col min="2" max="2" width="39.4285714285714" style="3" customWidth="1"/>
    <col min="3" max="14" width="12.7142857142857" style="3" customWidth="1"/>
    <col min="15" max="15" width="15" style="3" customWidth="1"/>
    <col min="16" max="17" width="12.7142857142857" style="3" customWidth="1"/>
    <col min="18" max="18" width="10.4285714285714" style="3" customWidth="1"/>
    <col min="19" max="23" width="7" style="3" hidden="1" customWidth="1"/>
    <col min="24" max="24" width="13" style="3" hidden="1" customWidth="1"/>
    <col min="25" max="25" width="9.14285714285714" style="3" hidden="1" customWidth="1"/>
    <col min="26" max="30" width="7" style="3" hidden="1" customWidth="1"/>
    <col min="31" max="31" width="13" style="3" hidden="1" customWidth="1"/>
    <col min="32" max="32" width="9.14285714285714" style="3" hidden="1" customWidth="1"/>
    <col min="33" max="36" width="7" style="3" hidden="1" customWidth="1"/>
    <col min="37" max="37" width="13" style="3" hidden="1" customWidth="1"/>
    <col min="38" max="38" width="9.14285714285714" style="3" hidden="1" customWidth="1"/>
    <col min="39" max="41" width="7" style="3" hidden="1" customWidth="1"/>
    <col min="42" max="42" width="13" style="3" hidden="1" customWidth="1"/>
    <col min="43" max="43" width="9.14285714285714" style="3" hidden="1" customWidth="1"/>
    <col min="44" max="45" width="7" style="3" hidden="1" customWidth="1"/>
    <col min="46" max="46" width="13" style="3" hidden="1" customWidth="1"/>
    <col min="47" max="47" width="9.14285714285714" style="3" hidden="1" customWidth="1"/>
    <col min="48" max="48" width="7" style="3" hidden="1" customWidth="1"/>
    <col min="49" max="49" width="13" style="3" hidden="1" customWidth="1"/>
    <col min="50" max="50" width="9.14285714285714" style="3" hidden="1" customWidth="1"/>
    <col min="51" max="51" width="13" style="3" hidden="1" customWidth="1"/>
    <col min="52" max="52" width="7" style="3" hidden="1" customWidth="1"/>
    <col min="53" max="53" width="13" style="3" hidden="1" customWidth="1"/>
    <col min="54" max="54" width="9.14285714285714" style="3" hidden="1" customWidth="1"/>
    <col min="55" max="56" width="7" style="3" hidden="1" customWidth="1"/>
    <col min="57" max="57" width="13" style="3" hidden="1" customWidth="1"/>
    <col min="58" max="58" width="9.14285714285714" style="3" hidden="1" customWidth="1"/>
    <col min="59" max="59" width="7" style="3" hidden="1" customWidth="1"/>
    <col min="60" max="60" width="13" style="3" hidden="1" customWidth="1"/>
    <col min="61" max="256" width="9.14285714285714" style="3" hidden="1" customWidth="1"/>
    <col min="257" max="257" width="39.4285714285714" style="3" hidden="1" customWidth="1"/>
    <col min="258" max="269" width="12.7142857142857" style="3" hidden="1" customWidth="1"/>
    <col min="270" max="270" width="15" style="3" hidden="1" customWidth="1"/>
    <col min="271" max="273" width="12.7142857142857" style="3" hidden="1" customWidth="1"/>
    <col min="274" max="510" width="0" style="3" hidden="1"/>
    <col min="511" max="512" width="9.14285714285714" style="3" hidden="1" customWidth="1"/>
    <col min="513" max="513" width="39.4285714285714" style="3" hidden="1" customWidth="1"/>
    <col min="514" max="525" width="12.7142857142857" style="3" hidden="1" customWidth="1"/>
    <col min="526" max="526" width="15" style="3" hidden="1" customWidth="1"/>
    <col min="527" max="529" width="12.7142857142857" style="3" hidden="1" customWidth="1"/>
    <col min="530" max="766" width="0" style="3" hidden="1"/>
    <col min="767" max="768" width="9.14285714285714" style="3" hidden="1" customWidth="1"/>
    <col min="769" max="769" width="39.4285714285714" style="3" hidden="1" customWidth="1"/>
    <col min="770" max="781" width="12.7142857142857" style="3" hidden="1" customWidth="1"/>
    <col min="782" max="782" width="15" style="3" hidden="1" customWidth="1"/>
    <col min="783" max="785" width="12.7142857142857" style="3" hidden="1" customWidth="1"/>
    <col min="786" max="1022" width="0" style="3" hidden="1"/>
    <col min="1023" max="1024" width="9.14285714285714" style="3" hidden="1" customWidth="1"/>
    <col min="1025" max="1025" width="39.4285714285714" style="3" hidden="1" customWidth="1"/>
    <col min="1026" max="1037" width="12.7142857142857" style="3" hidden="1" customWidth="1"/>
    <col min="1038" max="1038" width="15" style="3" hidden="1" customWidth="1"/>
    <col min="1039" max="1041" width="12.7142857142857" style="3" hidden="1" customWidth="1"/>
    <col min="1042" max="1278" width="0" style="3" hidden="1"/>
    <col min="1279" max="1280" width="9.14285714285714" style="3" hidden="1" customWidth="1"/>
    <col min="1281" max="1281" width="39.4285714285714" style="3" hidden="1" customWidth="1"/>
    <col min="1282" max="1293" width="12.7142857142857" style="3" hidden="1" customWidth="1"/>
    <col min="1294" max="1294" width="15" style="3" hidden="1" customWidth="1"/>
    <col min="1295" max="1297" width="12.7142857142857" style="3" hidden="1" customWidth="1"/>
    <col min="1298" max="1534" width="0" style="3" hidden="1"/>
    <col min="1535" max="1536" width="9.14285714285714" style="3" hidden="1" customWidth="1"/>
    <col min="1537" max="1537" width="39.4285714285714" style="3" hidden="1" customWidth="1"/>
    <col min="1538" max="1549" width="12.7142857142857" style="3" hidden="1" customWidth="1"/>
    <col min="1550" max="1550" width="15" style="3" hidden="1" customWidth="1"/>
    <col min="1551" max="1553" width="12.7142857142857" style="3" hidden="1" customWidth="1"/>
    <col min="1554" max="1790" width="0" style="3" hidden="1"/>
    <col min="1791" max="1792" width="9.14285714285714" style="3" hidden="1" customWidth="1"/>
    <col min="1793" max="1793" width="39.4285714285714" style="3" hidden="1" customWidth="1"/>
    <col min="1794" max="1805" width="12.7142857142857" style="3" hidden="1" customWidth="1"/>
    <col min="1806" max="1806" width="15" style="3" hidden="1" customWidth="1"/>
    <col min="1807" max="1809" width="12.7142857142857" style="3" hidden="1" customWidth="1"/>
    <col min="1810" max="2046" width="0" style="3" hidden="1"/>
    <col min="2047" max="2048" width="9.14285714285714" style="3" hidden="1" customWidth="1"/>
    <col min="2049" max="2049" width="39.4285714285714" style="3" hidden="1" customWidth="1"/>
    <col min="2050" max="2061" width="12.7142857142857" style="3" hidden="1" customWidth="1"/>
    <col min="2062" max="2062" width="15" style="3" hidden="1" customWidth="1"/>
    <col min="2063" max="2065" width="12.7142857142857" style="3" hidden="1" customWidth="1"/>
    <col min="2066" max="2302" width="0" style="3" hidden="1"/>
    <col min="2303" max="2304" width="9.14285714285714" style="3" hidden="1" customWidth="1"/>
    <col min="2305" max="2305" width="39.4285714285714" style="3" hidden="1" customWidth="1"/>
    <col min="2306" max="2317" width="12.7142857142857" style="3" hidden="1" customWidth="1"/>
    <col min="2318" max="2318" width="15" style="3" hidden="1" customWidth="1"/>
    <col min="2319" max="2321" width="12.7142857142857" style="3" hidden="1" customWidth="1"/>
    <col min="2322" max="2558" width="0" style="3" hidden="1"/>
    <col min="2559" max="2560" width="9.14285714285714" style="3" hidden="1" customWidth="1"/>
    <col min="2561" max="2561" width="39.4285714285714" style="3" hidden="1" customWidth="1"/>
    <col min="2562" max="2573" width="12.7142857142857" style="3" hidden="1" customWidth="1"/>
    <col min="2574" max="2574" width="15" style="3" hidden="1" customWidth="1"/>
    <col min="2575" max="2577" width="12.7142857142857" style="3" hidden="1" customWidth="1"/>
    <col min="2578" max="2814" width="0" style="3" hidden="1"/>
    <col min="2815" max="2816" width="9.14285714285714" style="3" hidden="1" customWidth="1"/>
    <col min="2817" max="2817" width="39.4285714285714" style="3" hidden="1" customWidth="1"/>
    <col min="2818" max="2829" width="12.7142857142857" style="3" hidden="1" customWidth="1"/>
    <col min="2830" max="2830" width="15" style="3" hidden="1" customWidth="1"/>
    <col min="2831" max="2833" width="12.7142857142857" style="3" hidden="1" customWidth="1"/>
    <col min="2834" max="3070" width="0" style="3" hidden="1"/>
    <col min="3071" max="3072" width="9.14285714285714" style="3" hidden="1" customWidth="1"/>
    <col min="3073" max="3073" width="39.4285714285714" style="3" hidden="1" customWidth="1"/>
    <col min="3074" max="3085" width="12.7142857142857" style="3" hidden="1" customWidth="1"/>
    <col min="3086" max="3086" width="15" style="3" hidden="1" customWidth="1"/>
    <col min="3087" max="3089" width="12.7142857142857" style="3" hidden="1" customWidth="1"/>
    <col min="3090" max="3326" width="0" style="3" hidden="1"/>
    <col min="3327" max="3328" width="9.14285714285714" style="3" hidden="1" customWidth="1"/>
    <col min="3329" max="3329" width="39.4285714285714" style="3" hidden="1" customWidth="1"/>
    <col min="3330" max="3341" width="12.7142857142857" style="3" hidden="1" customWidth="1"/>
    <col min="3342" max="3342" width="15" style="3" hidden="1" customWidth="1"/>
    <col min="3343" max="3345" width="12.7142857142857" style="3" hidden="1" customWidth="1"/>
    <col min="3346" max="3582" width="0" style="3" hidden="1"/>
    <col min="3583" max="3584" width="9.14285714285714" style="3" hidden="1" customWidth="1"/>
    <col min="3585" max="3585" width="39.4285714285714" style="3" hidden="1" customWidth="1"/>
    <col min="3586" max="3597" width="12.7142857142857" style="3" hidden="1" customWidth="1"/>
    <col min="3598" max="3598" width="15" style="3" hidden="1" customWidth="1"/>
    <col min="3599" max="3601" width="12.7142857142857" style="3" hidden="1" customWidth="1"/>
    <col min="3602" max="3838" width="0" style="3" hidden="1"/>
    <col min="3839" max="3840" width="9.14285714285714" style="3" hidden="1" customWidth="1"/>
    <col min="3841" max="3841" width="39.4285714285714" style="3" hidden="1" customWidth="1"/>
    <col min="3842" max="3853" width="12.7142857142857" style="3" hidden="1" customWidth="1"/>
    <col min="3854" max="3854" width="15" style="3" hidden="1" customWidth="1"/>
    <col min="3855" max="3857" width="12.7142857142857" style="3" hidden="1" customWidth="1"/>
    <col min="3858" max="4094" width="0" style="3" hidden="1"/>
    <col min="4095" max="4096" width="9.14285714285714" style="3" hidden="1" customWidth="1"/>
    <col min="4097" max="4097" width="39.4285714285714" style="3" hidden="1" customWidth="1"/>
    <col min="4098" max="4109" width="12.7142857142857" style="3" hidden="1" customWidth="1"/>
    <col min="4110" max="4110" width="15" style="3" hidden="1" customWidth="1"/>
    <col min="4111" max="4113" width="12.7142857142857" style="3" hidden="1" customWidth="1"/>
    <col min="4114" max="4350" width="0" style="3" hidden="1"/>
    <col min="4351" max="4352" width="9.14285714285714" style="3" hidden="1" customWidth="1"/>
    <col min="4353" max="4353" width="39.4285714285714" style="3" hidden="1" customWidth="1"/>
    <col min="4354" max="4365" width="12.7142857142857" style="3" hidden="1" customWidth="1"/>
    <col min="4366" max="4366" width="15" style="3" hidden="1" customWidth="1"/>
    <col min="4367" max="4369" width="12.7142857142857" style="3" hidden="1" customWidth="1"/>
    <col min="4370" max="4606" width="0" style="3" hidden="1"/>
    <col min="4607" max="4608" width="9.14285714285714" style="3" hidden="1" customWidth="1"/>
    <col min="4609" max="4609" width="39.4285714285714" style="3" hidden="1" customWidth="1"/>
    <col min="4610" max="4621" width="12.7142857142857" style="3" hidden="1" customWidth="1"/>
    <col min="4622" max="4622" width="15" style="3" hidden="1" customWidth="1"/>
    <col min="4623" max="4625" width="12.7142857142857" style="3" hidden="1" customWidth="1"/>
    <col min="4626" max="4862" width="0" style="3" hidden="1"/>
    <col min="4863" max="4864" width="9.14285714285714" style="3" hidden="1" customWidth="1"/>
    <col min="4865" max="4865" width="39.4285714285714" style="3" hidden="1" customWidth="1"/>
    <col min="4866" max="4877" width="12.7142857142857" style="3" hidden="1" customWidth="1"/>
    <col min="4878" max="4878" width="15" style="3" hidden="1" customWidth="1"/>
    <col min="4879" max="4881" width="12.7142857142857" style="3" hidden="1" customWidth="1"/>
    <col min="4882" max="5118" width="0" style="3" hidden="1"/>
    <col min="5119" max="5120" width="9.14285714285714" style="3" hidden="1" customWidth="1"/>
    <col min="5121" max="5121" width="39.4285714285714" style="3" hidden="1" customWidth="1"/>
    <col min="5122" max="5133" width="12.7142857142857" style="3" hidden="1" customWidth="1"/>
    <col min="5134" max="5134" width="15" style="3" hidden="1" customWidth="1"/>
    <col min="5135" max="5137" width="12.7142857142857" style="3" hidden="1" customWidth="1"/>
    <col min="5138" max="5374" width="0" style="3" hidden="1"/>
    <col min="5375" max="5376" width="9.14285714285714" style="3" hidden="1" customWidth="1"/>
    <col min="5377" max="5377" width="39.4285714285714" style="3" hidden="1" customWidth="1"/>
    <col min="5378" max="5389" width="12.7142857142857" style="3" hidden="1" customWidth="1"/>
    <col min="5390" max="5390" width="15" style="3" hidden="1" customWidth="1"/>
    <col min="5391" max="5393" width="12.7142857142857" style="3" hidden="1" customWidth="1"/>
    <col min="5394" max="5630" width="0" style="3" hidden="1"/>
    <col min="5631" max="5632" width="9.14285714285714" style="3" hidden="1" customWidth="1"/>
    <col min="5633" max="5633" width="39.4285714285714" style="3" hidden="1" customWidth="1"/>
    <col min="5634" max="5645" width="12.7142857142857" style="3" hidden="1" customWidth="1"/>
    <col min="5646" max="5646" width="15" style="3" hidden="1" customWidth="1"/>
    <col min="5647" max="5649" width="12.7142857142857" style="3" hidden="1" customWidth="1"/>
    <col min="5650" max="5886" width="0" style="3" hidden="1"/>
    <col min="5887" max="5888" width="9.14285714285714" style="3" hidden="1" customWidth="1"/>
    <col min="5889" max="5889" width="39.4285714285714" style="3" hidden="1" customWidth="1"/>
    <col min="5890" max="5901" width="12.7142857142857" style="3" hidden="1" customWidth="1"/>
    <col min="5902" max="5902" width="15" style="3" hidden="1" customWidth="1"/>
    <col min="5903" max="5905" width="12.7142857142857" style="3" hidden="1" customWidth="1"/>
    <col min="5906" max="6142" width="0" style="3" hidden="1"/>
    <col min="6143" max="6144" width="9.14285714285714" style="3" hidden="1" customWidth="1"/>
    <col min="6145" max="6145" width="39.4285714285714" style="3" hidden="1" customWidth="1"/>
    <col min="6146" max="6157" width="12.7142857142857" style="3" hidden="1" customWidth="1"/>
    <col min="6158" max="6158" width="15" style="3" hidden="1" customWidth="1"/>
    <col min="6159" max="6161" width="12.7142857142857" style="3" hidden="1" customWidth="1"/>
    <col min="6162" max="6398" width="0" style="3" hidden="1"/>
    <col min="6399" max="6400" width="9.14285714285714" style="3" hidden="1" customWidth="1"/>
    <col min="6401" max="6401" width="39.4285714285714" style="3" hidden="1" customWidth="1"/>
    <col min="6402" max="6413" width="12.7142857142857" style="3" hidden="1" customWidth="1"/>
    <col min="6414" max="6414" width="15" style="3" hidden="1" customWidth="1"/>
    <col min="6415" max="6417" width="12.7142857142857" style="3" hidden="1" customWidth="1"/>
    <col min="6418" max="6654" width="0" style="3" hidden="1"/>
    <col min="6655" max="6656" width="9.14285714285714" style="3" hidden="1" customWidth="1"/>
    <col min="6657" max="6657" width="39.4285714285714" style="3" hidden="1" customWidth="1"/>
    <col min="6658" max="6669" width="12.7142857142857" style="3" hidden="1" customWidth="1"/>
    <col min="6670" max="6670" width="15" style="3" hidden="1" customWidth="1"/>
    <col min="6671" max="6673" width="12.7142857142857" style="3" hidden="1" customWidth="1"/>
    <col min="6674" max="6910" width="0" style="3" hidden="1"/>
    <col min="6911" max="6912" width="9.14285714285714" style="3" hidden="1" customWidth="1"/>
    <col min="6913" max="6913" width="39.4285714285714" style="3" hidden="1" customWidth="1"/>
    <col min="6914" max="6925" width="12.7142857142857" style="3" hidden="1" customWidth="1"/>
    <col min="6926" max="6926" width="15" style="3" hidden="1" customWidth="1"/>
    <col min="6927" max="6929" width="12.7142857142857" style="3" hidden="1" customWidth="1"/>
    <col min="6930" max="7166" width="0" style="3" hidden="1"/>
    <col min="7167" max="7168" width="9.14285714285714" style="3" hidden="1" customWidth="1"/>
    <col min="7169" max="7169" width="39.4285714285714" style="3" hidden="1" customWidth="1"/>
    <col min="7170" max="7181" width="12.7142857142857" style="3" hidden="1" customWidth="1"/>
    <col min="7182" max="7182" width="15" style="3" hidden="1" customWidth="1"/>
    <col min="7183" max="7185" width="12.7142857142857" style="3" hidden="1" customWidth="1"/>
    <col min="7186" max="7422" width="0" style="3" hidden="1"/>
    <col min="7423" max="7424" width="9.14285714285714" style="3" hidden="1" customWidth="1"/>
    <col min="7425" max="7425" width="39.4285714285714" style="3" hidden="1" customWidth="1"/>
    <col min="7426" max="7437" width="12.7142857142857" style="3" hidden="1" customWidth="1"/>
    <col min="7438" max="7438" width="15" style="3" hidden="1" customWidth="1"/>
    <col min="7439" max="7441" width="12.7142857142857" style="3" hidden="1" customWidth="1"/>
    <col min="7442" max="7678" width="0" style="3" hidden="1"/>
    <col min="7679" max="7680" width="9.14285714285714" style="3" hidden="1" customWidth="1"/>
    <col min="7681" max="7681" width="39.4285714285714" style="3" hidden="1" customWidth="1"/>
    <col min="7682" max="7693" width="12.7142857142857" style="3" hidden="1" customWidth="1"/>
    <col min="7694" max="7694" width="15" style="3" hidden="1" customWidth="1"/>
    <col min="7695" max="7697" width="12.7142857142857" style="3" hidden="1" customWidth="1"/>
    <col min="7698" max="7934" width="0" style="3" hidden="1"/>
    <col min="7935" max="7936" width="9.14285714285714" style="3" hidden="1" customWidth="1"/>
    <col min="7937" max="7937" width="39.4285714285714" style="3" hidden="1" customWidth="1"/>
    <col min="7938" max="7949" width="12.7142857142857" style="3" hidden="1" customWidth="1"/>
    <col min="7950" max="7950" width="15" style="3" hidden="1" customWidth="1"/>
    <col min="7951" max="7953" width="12.7142857142857" style="3" hidden="1" customWidth="1"/>
    <col min="7954" max="8190" width="0" style="3" hidden="1"/>
    <col min="8191" max="8192" width="9.14285714285714" style="3" hidden="1" customWidth="1"/>
    <col min="8193" max="8193" width="39.4285714285714" style="3" hidden="1" customWidth="1"/>
    <col min="8194" max="8205" width="12.7142857142857" style="3" hidden="1" customWidth="1"/>
    <col min="8206" max="8206" width="15" style="3" hidden="1" customWidth="1"/>
    <col min="8207" max="8209" width="12.7142857142857" style="3" hidden="1" customWidth="1"/>
    <col min="8210" max="8446" width="0" style="3" hidden="1"/>
    <col min="8447" max="8448" width="9.14285714285714" style="3" hidden="1" customWidth="1"/>
    <col min="8449" max="8449" width="39.4285714285714" style="3" hidden="1" customWidth="1"/>
    <col min="8450" max="8461" width="12.7142857142857" style="3" hidden="1" customWidth="1"/>
    <col min="8462" max="8462" width="15" style="3" hidden="1" customWidth="1"/>
    <col min="8463" max="8465" width="12.7142857142857" style="3" hidden="1" customWidth="1"/>
    <col min="8466" max="8702" width="0" style="3" hidden="1"/>
    <col min="8703" max="8704" width="9.14285714285714" style="3" hidden="1" customWidth="1"/>
    <col min="8705" max="8705" width="39.4285714285714" style="3" hidden="1" customWidth="1"/>
    <col min="8706" max="8717" width="12.7142857142857" style="3" hidden="1" customWidth="1"/>
    <col min="8718" max="8718" width="15" style="3" hidden="1" customWidth="1"/>
    <col min="8719" max="8721" width="12.7142857142857" style="3" hidden="1" customWidth="1"/>
    <col min="8722" max="8958" width="0" style="3" hidden="1"/>
    <col min="8959" max="8960" width="9.14285714285714" style="3" hidden="1" customWidth="1"/>
    <col min="8961" max="8961" width="39.4285714285714" style="3" hidden="1" customWidth="1"/>
    <col min="8962" max="8973" width="12.7142857142857" style="3" hidden="1" customWidth="1"/>
    <col min="8974" max="8974" width="15" style="3" hidden="1" customWidth="1"/>
    <col min="8975" max="8977" width="12.7142857142857" style="3" hidden="1" customWidth="1"/>
    <col min="8978" max="9214" width="0" style="3" hidden="1"/>
    <col min="9215" max="9216" width="9.14285714285714" style="3" hidden="1" customWidth="1"/>
    <col min="9217" max="9217" width="39.4285714285714" style="3" hidden="1" customWidth="1"/>
    <col min="9218" max="9229" width="12.7142857142857" style="3" hidden="1" customWidth="1"/>
    <col min="9230" max="9230" width="15" style="3" hidden="1" customWidth="1"/>
    <col min="9231" max="9233" width="12.7142857142857" style="3" hidden="1" customWidth="1"/>
    <col min="9234" max="9470" width="0" style="3" hidden="1"/>
    <col min="9471" max="9472" width="9.14285714285714" style="3" hidden="1" customWidth="1"/>
    <col min="9473" max="9473" width="39.4285714285714" style="3" hidden="1" customWidth="1"/>
    <col min="9474" max="9485" width="12.7142857142857" style="3" hidden="1" customWidth="1"/>
    <col min="9486" max="9486" width="15" style="3" hidden="1" customWidth="1"/>
    <col min="9487" max="9489" width="12.7142857142857" style="3" hidden="1" customWidth="1"/>
    <col min="9490" max="9726" width="0" style="3" hidden="1"/>
    <col min="9727" max="9728" width="9.14285714285714" style="3" hidden="1" customWidth="1"/>
    <col min="9729" max="9729" width="39.4285714285714" style="3" hidden="1" customWidth="1"/>
    <col min="9730" max="9741" width="12.7142857142857" style="3" hidden="1" customWidth="1"/>
    <col min="9742" max="9742" width="15" style="3" hidden="1" customWidth="1"/>
    <col min="9743" max="9745" width="12.7142857142857" style="3" hidden="1" customWidth="1"/>
    <col min="9746" max="9982" width="0" style="3" hidden="1"/>
    <col min="9983" max="9984" width="9.14285714285714" style="3" hidden="1" customWidth="1"/>
    <col min="9985" max="9985" width="39.4285714285714" style="3" hidden="1" customWidth="1"/>
    <col min="9986" max="9997" width="12.7142857142857" style="3" hidden="1" customWidth="1"/>
    <col min="9998" max="9998" width="15" style="3" hidden="1" customWidth="1"/>
    <col min="9999" max="10001" width="12.7142857142857" style="3" hidden="1" customWidth="1"/>
    <col min="10002" max="10238" width="0" style="3" hidden="1"/>
    <col min="10239" max="10240" width="9.14285714285714" style="3" hidden="1" customWidth="1"/>
    <col min="10241" max="10241" width="39.4285714285714" style="3" hidden="1" customWidth="1"/>
    <col min="10242" max="10253" width="12.7142857142857" style="3" hidden="1" customWidth="1"/>
    <col min="10254" max="10254" width="15" style="3" hidden="1" customWidth="1"/>
    <col min="10255" max="10257" width="12.7142857142857" style="3" hidden="1" customWidth="1"/>
    <col min="10258" max="10494" width="0" style="3" hidden="1"/>
    <col min="10495" max="10496" width="9.14285714285714" style="3" hidden="1" customWidth="1"/>
    <col min="10497" max="10497" width="39.4285714285714" style="3" hidden="1" customWidth="1"/>
    <col min="10498" max="10509" width="12.7142857142857" style="3" hidden="1" customWidth="1"/>
    <col min="10510" max="10510" width="15" style="3" hidden="1" customWidth="1"/>
    <col min="10511" max="10513" width="12.7142857142857" style="3" hidden="1" customWidth="1"/>
    <col min="10514" max="10750" width="0" style="3" hidden="1"/>
    <col min="10751" max="10752" width="9.14285714285714" style="3" hidden="1" customWidth="1"/>
    <col min="10753" max="10753" width="39.4285714285714" style="3" hidden="1" customWidth="1"/>
    <col min="10754" max="10765" width="12.7142857142857" style="3" hidden="1" customWidth="1"/>
    <col min="10766" max="10766" width="15" style="3" hidden="1" customWidth="1"/>
    <col min="10767" max="10769" width="12.7142857142857" style="3" hidden="1" customWidth="1"/>
    <col min="10770" max="11006" width="0" style="3" hidden="1"/>
    <col min="11007" max="11008" width="9.14285714285714" style="3" hidden="1" customWidth="1"/>
    <col min="11009" max="11009" width="39.4285714285714" style="3" hidden="1" customWidth="1"/>
    <col min="11010" max="11021" width="12.7142857142857" style="3" hidden="1" customWidth="1"/>
    <col min="11022" max="11022" width="15" style="3" hidden="1" customWidth="1"/>
    <col min="11023" max="11025" width="12.7142857142857" style="3" hidden="1" customWidth="1"/>
    <col min="11026" max="11262" width="0" style="3" hidden="1"/>
    <col min="11263" max="11264" width="9.14285714285714" style="3" hidden="1" customWidth="1"/>
    <col min="11265" max="11265" width="39.4285714285714" style="3" hidden="1" customWidth="1"/>
    <col min="11266" max="11277" width="12.7142857142857" style="3" hidden="1" customWidth="1"/>
    <col min="11278" max="11278" width="15" style="3" hidden="1" customWidth="1"/>
    <col min="11279" max="11281" width="12.7142857142857" style="3" hidden="1" customWidth="1"/>
    <col min="11282" max="11518" width="0" style="3" hidden="1"/>
    <col min="11519" max="11520" width="9.14285714285714" style="3" hidden="1" customWidth="1"/>
    <col min="11521" max="11521" width="39.4285714285714" style="3" hidden="1" customWidth="1"/>
    <col min="11522" max="11533" width="12.7142857142857" style="3" hidden="1" customWidth="1"/>
    <col min="11534" max="11534" width="15" style="3" hidden="1" customWidth="1"/>
    <col min="11535" max="11537" width="12.7142857142857" style="3" hidden="1" customWidth="1"/>
    <col min="11538" max="11774" width="0" style="3" hidden="1"/>
    <col min="11775" max="11776" width="9.14285714285714" style="3" hidden="1" customWidth="1"/>
    <col min="11777" max="11777" width="39.4285714285714" style="3" hidden="1" customWidth="1"/>
    <col min="11778" max="11789" width="12.7142857142857" style="3" hidden="1" customWidth="1"/>
    <col min="11790" max="11790" width="15" style="3" hidden="1" customWidth="1"/>
    <col min="11791" max="11793" width="12.7142857142857" style="3" hidden="1" customWidth="1"/>
    <col min="11794" max="12030" width="0" style="3" hidden="1"/>
    <col min="12031" max="12032" width="9.14285714285714" style="3" hidden="1" customWidth="1"/>
    <col min="12033" max="12033" width="39.4285714285714" style="3" hidden="1" customWidth="1"/>
    <col min="12034" max="12045" width="12.7142857142857" style="3" hidden="1" customWidth="1"/>
    <col min="12046" max="12046" width="15" style="3" hidden="1" customWidth="1"/>
    <col min="12047" max="12049" width="12.7142857142857" style="3" hidden="1" customWidth="1"/>
    <col min="12050" max="12286" width="0" style="3" hidden="1"/>
    <col min="12287" max="12288" width="9.14285714285714" style="3" hidden="1" customWidth="1"/>
    <col min="12289" max="12289" width="39.4285714285714" style="3" hidden="1" customWidth="1"/>
    <col min="12290" max="12301" width="12.7142857142857" style="3" hidden="1" customWidth="1"/>
    <col min="12302" max="12302" width="15" style="3" hidden="1" customWidth="1"/>
    <col min="12303" max="12305" width="12.7142857142857" style="3" hidden="1" customWidth="1"/>
    <col min="12306" max="12542" width="0" style="3" hidden="1"/>
    <col min="12543" max="12544" width="9.14285714285714" style="3" hidden="1" customWidth="1"/>
    <col min="12545" max="12545" width="39.4285714285714" style="3" hidden="1" customWidth="1"/>
    <col min="12546" max="12557" width="12.7142857142857" style="3" hidden="1" customWidth="1"/>
    <col min="12558" max="12558" width="15" style="3" hidden="1" customWidth="1"/>
    <col min="12559" max="12561" width="12.7142857142857" style="3" hidden="1" customWidth="1"/>
    <col min="12562" max="12798" width="0" style="3" hidden="1"/>
    <col min="12799" max="12800" width="9.14285714285714" style="3" hidden="1" customWidth="1"/>
    <col min="12801" max="12801" width="39.4285714285714" style="3" hidden="1" customWidth="1"/>
    <col min="12802" max="12813" width="12.7142857142857" style="3" hidden="1" customWidth="1"/>
    <col min="12814" max="12814" width="15" style="3" hidden="1" customWidth="1"/>
    <col min="12815" max="12817" width="12.7142857142857" style="3" hidden="1" customWidth="1"/>
    <col min="12818" max="13054" width="0" style="3" hidden="1"/>
    <col min="13055" max="13056" width="9.14285714285714" style="3" hidden="1" customWidth="1"/>
    <col min="13057" max="13057" width="39.4285714285714" style="3" hidden="1" customWidth="1"/>
    <col min="13058" max="13069" width="12.7142857142857" style="3" hidden="1" customWidth="1"/>
    <col min="13070" max="13070" width="15" style="3" hidden="1" customWidth="1"/>
    <col min="13071" max="13073" width="12.7142857142857" style="3" hidden="1" customWidth="1"/>
    <col min="13074" max="13310" width="0" style="3" hidden="1"/>
    <col min="13311" max="13312" width="9.14285714285714" style="3" hidden="1" customWidth="1"/>
    <col min="13313" max="13313" width="39.4285714285714" style="3" hidden="1" customWidth="1"/>
    <col min="13314" max="13325" width="12.7142857142857" style="3" hidden="1" customWidth="1"/>
    <col min="13326" max="13326" width="15" style="3" hidden="1" customWidth="1"/>
    <col min="13327" max="13329" width="12.7142857142857" style="3" hidden="1" customWidth="1"/>
    <col min="13330" max="13566" width="0" style="3" hidden="1"/>
    <col min="13567" max="13568" width="9.14285714285714" style="3" hidden="1" customWidth="1"/>
    <col min="13569" max="13569" width="39.4285714285714" style="3" hidden="1" customWidth="1"/>
    <col min="13570" max="13581" width="12.7142857142857" style="3" hidden="1" customWidth="1"/>
    <col min="13582" max="13582" width="15" style="3" hidden="1" customWidth="1"/>
    <col min="13583" max="13585" width="12.7142857142857" style="3" hidden="1" customWidth="1"/>
    <col min="13586" max="13822" width="0" style="3" hidden="1"/>
    <col min="13823" max="13824" width="9.14285714285714" style="3" hidden="1" customWidth="1"/>
    <col min="13825" max="13825" width="39.4285714285714" style="3" hidden="1" customWidth="1"/>
    <col min="13826" max="13837" width="12.7142857142857" style="3" hidden="1" customWidth="1"/>
    <col min="13838" max="13838" width="15" style="3" hidden="1" customWidth="1"/>
    <col min="13839" max="13841" width="12.7142857142857" style="3" hidden="1" customWidth="1"/>
    <col min="13842" max="14078" width="0" style="3" hidden="1"/>
    <col min="14079" max="14080" width="9.14285714285714" style="3" hidden="1" customWidth="1"/>
    <col min="14081" max="14081" width="39.4285714285714" style="3" hidden="1" customWidth="1"/>
    <col min="14082" max="14093" width="12.7142857142857" style="3" hidden="1" customWidth="1"/>
    <col min="14094" max="14094" width="15" style="3" hidden="1" customWidth="1"/>
    <col min="14095" max="14097" width="12.7142857142857" style="3" hidden="1" customWidth="1"/>
    <col min="14098" max="14334" width="0" style="3" hidden="1"/>
    <col min="14335" max="14336" width="9.14285714285714" style="3" hidden="1" customWidth="1"/>
    <col min="14337" max="14337" width="39.4285714285714" style="3" hidden="1" customWidth="1"/>
    <col min="14338" max="14349" width="12.7142857142857" style="3" hidden="1" customWidth="1"/>
    <col min="14350" max="14350" width="15" style="3" hidden="1" customWidth="1"/>
    <col min="14351" max="14353" width="12.7142857142857" style="3" hidden="1" customWidth="1"/>
    <col min="14354" max="14590" width="0" style="3" hidden="1"/>
    <col min="14591" max="14592" width="9.14285714285714" style="3" hidden="1" customWidth="1"/>
    <col min="14593" max="14593" width="39.4285714285714" style="3" hidden="1" customWidth="1"/>
    <col min="14594" max="14605" width="12.7142857142857" style="3" hidden="1" customWidth="1"/>
    <col min="14606" max="14606" width="15" style="3" hidden="1" customWidth="1"/>
    <col min="14607" max="14609" width="12.7142857142857" style="3" hidden="1" customWidth="1"/>
    <col min="14610" max="14846" width="0" style="3" hidden="1"/>
    <col min="14847" max="14848" width="9.14285714285714" style="3" hidden="1" customWidth="1"/>
    <col min="14849" max="14849" width="39.4285714285714" style="3" hidden="1" customWidth="1"/>
    <col min="14850" max="14861" width="12.7142857142857" style="3" hidden="1" customWidth="1"/>
    <col min="14862" max="14862" width="15" style="3" hidden="1" customWidth="1"/>
    <col min="14863" max="14865" width="12.7142857142857" style="3" hidden="1" customWidth="1"/>
    <col min="14866" max="15102" width="0" style="3" hidden="1"/>
    <col min="15103" max="15104" width="9.14285714285714" style="3" hidden="1" customWidth="1"/>
    <col min="15105" max="15105" width="39.4285714285714" style="3" hidden="1" customWidth="1"/>
    <col min="15106" max="15117" width="12.7142857142857" style="3" hidden="1" customWidth="1"/>
    <col min="15118" max="15118" width="15" style="3" hidden="1" customWidth="1"/>
    <col min="15119" max="15121" width="12.7142857142857" style="3" hidden="1" customWidth="1"/>
    <col min="15122" max="15358" width="0" style="3" hidden="1"/>
    <col min="15359" max="15360" width="9.14285714285714" style="3" hidden="1" customWidth="1"/>
    <col min="15361" max="15361" width="39.4285714285714" style="3" hidden="1" customWidth="1"/>
    <col min="15362" max="15373" width="12.7142857142857" style="3" hidden="1" customWidth="1"/>
    <col min="15374" max="15374" width="15" style="3" hidden="1" customWidth="1"/>
    <col min="15375" max="15377" width="12.7142857142857" style="3" hidden="1" customWidth="1"/>
    <col min="15378" max="15614" width="0" style="3" hidden="1"/>
    <col min="15615" max="15616" width="9.14285714285714" style="3" hidden="1" customWidth="1"/>
    <col min="15617" max="15617" width="39.4285714285714" style="3" hidden="1" customWidth="1"/>
    <col min="15618" max="15629" width="12.7142857142857" style="3" hidden="1" customWidth="1"/>
    <col min="15630" max="15630" width="15" style="3" hidden="1" customWidth="1"/>
    <col min="15631" max="15633" width="12.7142857142857" style="3" hidden="1" customWidth="1"/>
    <col min="15634" max="15870" width="0" style="3" hidden="1"/>
    <col min="15871" max="15872" width="9.14285714285714" style="3" hidden="1" customWidth="1"/>
    <col min="15873" max="15873" width="39.4285714285714" style="3" hidden="1" customWidth="1"/>
    <col min="15874" max="15885" width="12.7142857142857" style="3" hidden="1" customWidth="1"/>
    <col min="15886" max="15886" width="15" style="3" hidden="1" customWidth="1"/>
    <col min="15887" max="15889" width="12.7142857142857" style="3" hidden="1" customWidth="1"/>
    <col min="15890" max="16126" width="0" style="3" hidden="1"/>
    <col min="16127" max="16128" width="9.14285714285714" style="3" hidden="1" customWidth="1"/>
    <col min="16129" max="16129" width="39.4285714285714" style="3" hidden="1" customWidth="1"/>
    <col min="16130" max="16141" width="12.7142857142857" style="3" hidden="1" customWidth="1"/>
    <col min="16142" max="16142" width="15" style="3" hidden="1" customWidth="1"/>
    <col min="16143" max="16145" width="12.7142857142857" style="3" hidden="1" customWidth="1"/>
    <col min="16146" max="16146" width="12.7142857142857" style="3" hidden="1"/>
    <col min="16147" max="16384" width="0" style="3"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8">
      <c r="A4" s="2"/>
      <c r="B4" s="2"/>
      <c r="C4" s="2"/>
      <c r="D4" s="2"/>
      <c r="E4" s="2"/>
      <c r="F4" s="2"/>
      <c r="G4" s="2"/>
      <c r="H4" s="2"/>
      <c r="I4" s="2"/>
      <c r="J4" s="2"/>
      <c r="K4" s="2"/>
      <c r="L4" s="2"/>
      <c r="M4" s="2"/>
      <c r="N4" s="2"/>
      <c r="O4" s="2"/>
      <c r="P4" s="2"/>
      <c r="Q4" s="2"/>
      <c r="R4" s="48"/>
    </row>
    <row r="5" customHeight="1" spans="1:18">
      <c r="A5" s="2"/>
      <c r="B5" s="2"/>
      <c r="C5" s="2"/>
      <c r="D5" s="2"/>
      <c r="E5" s="2"/>
      <c r="F5" s="2"/>
      <c r="G5" s="2"/>
      <c r="H5" s="2"/>
      <c r="I5" s="2"/>
      <c r="J5" s="2"/>
      <c r="K5" s="2"/>
      <c r="L5" s="2"/>
      <c r="M5" s="2"/>
      <c r="N5" s="2"/>
      <c r="O5" s="2"/>
      <c r="P5" s="2"/>
      <c r="Q5" s="2"/>
      <c r="R5" s="48"/>
    </row>
    <row r="6" customHeight="1" spans="1:11">
      <c r="A6"/>
      <c r="B6"/>
      <c r="C6"/>
      <c r="D6"/>
      <c r="E6"/>
      <c r="F6"/>
      <c r="G6"/>
      <c r="H6"/>
      <c r="I6"/>
      <c r="K6"/>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5" customHeight="1" spans="2:9">
      <c r="B15" s="134" t="s">
        <v>1531</v>
      </c>
      <c r="C15" s="257"/>
      <c r="D15" s="257"/>
      <c r="E15" s="257"/>
      <c r="F15" s="257"/>
      <c r="G15" s="257"/>
      <c r="H15" s="257"/>
      <c r="I15" s="257"/>
    </row>
    <row r="16" customHeight="1" spans="2:15">
      <c r="B16" s="211" t="s">
        <v>1506</v>
      </c>
      <c r="C16" s="167" t="s">
        <v>99</v>
      </c>
      <c r="D16" s="167" t="s">
        <v>100</v>
      </c>
      <c r="E16" s="167" t="s">
        <v>101</v>
      </c>
      <c r="F16" s="167" t="s">
        <v>102</v>
      </c>
      <c r="G16" s="167" t="s">
        <v>103</v>
      </c>
      <c r="H16" s="167" t="s">
        <v>104</v>
      </c>
      <c r="I16" s="167" t="s">
        <v>105</v>
      </c>
      <c r="J16" s="167" t="s">
        <v>106</v>
      </c>
      <c r="K16" s="167" t="s">
        <v>107</v>
      </c>
      <c r="L16" s="167" t="s">
        <v>108</v>
      </c>
      <c r="M16" s="167" t="s">
        <v>109</v>
      </c>
      <c r="N16" s="167" t="s">
        <v>110</v>
      </c>
      <c r="O16" s="167" t="s">
        <v>8</v>
      </c>
    </row>
    <row r="17" customHeight="1" spans="2:15">
      <c r="B17" s="41" t="s">
        <v>3</v>
      </c>
      <c r="C17" s="250">
        <v>0</v>
      </c>
      <c r="D17" s="250">
        <v>0</v>
      </c>
      <c r="E17" s="250">
        <v>5</v>
      </c>
      <c r="F17" s="250">
        <v>0</v>
      </c>
      <c r="G17" s="250">
        <v>0</v>
      </c>
      <c r="H17" s="250">
        <v>0</v>
      </c>
      <c r="I17" s="250">
        <v>24</v>
      </c>
      <c r="J17" s="250">
        <v>9</v>
      </c>
      <c r="K17" s="250">
        <v>0</v>
      </c>
      <c r="L17" s="250">
        <v>0</v>
      </c>
      <c r="M17" s="250">
        <v>1</v>
      </c>
      <c r="N17" s="250">
        <v>0</v>
      </c>
      <c r="O17" s="250">
        <f>SUM(C17:N17)</f>
        <v>39</v>
      </c>
    </row>
    <row r="18" customHeight="1" spans="2:15">
      <c r="B18" s="196" t="s">
        <v>8</v>
      </c>
      <c r="C18" s="251">
        <f>SUM(C17)</f>
        <v>0</v>
      </c>
      <c r="D18" s="251">
        <f>SUM(D17)</f>
        <v>0</v>
      </c>
      <c r="E18" s="251">
        <f>SUM(E17)</f>
        <v>5</v>
      </c>
      <c r="F18" s="251">
        <f>SUM(F17)</f>
        <v>0</v>
      </c>
      <c r="G18" s="251">
        <f t="shared" ref="G18:O18" si="0">SUM(G17)</f>
        <v>0</v>
      </c>
      <c r="H18" s="251">
        <f t="shared" si="0"/>
        <v>0</v>
      </c>
      <c r="I18" s="251">
        <f t="shared" si="0"/>
        <v>24</v>
      </c>
      <c r="J18" s="251">
        <f t="shared" si="0"/>
        <v>9</v>
      </c>
      <c r="K18" s="251">
        <f t="shared" si="0"/>
        <v>0</v>
      </c>
      <c r="L18" s="251">
        <f t="shared" si="0"/>
        <v>0</v>
      </c>
      <c r="M18" s="251">
        <f t="shared" si="0"/>
        <v>1</v>
      </c>
      <c r="N18" s="251">
        <f t="shared" si="0"/>
        <v>0</v>
      </c>
      <c r="O18" s="251">
        <f t="shared" si="0"/>
        <v>39</v>
      </c>
    </row>
    <row r="19" customHeight="1" spans="2:10">
      <c r="B19" s="3" t="s">
        <v>26</v>
      </c>
      <c r="D19" s="261"/>
      <c r="E19" s="261"/>
      <c r="F19" s="261"/>
      <c r="G19" s="261"/>
      <c r="H19" s="261"/>
      <c r="I19" s="261"/>
      <c r="J19" s="261"/>
    </row>
    <row r="20" customHeight="1" spans="2:7">
      <c r="B20" s="3" t="s">
        <v>163</v>
      </c>
      <c r="D20" s="261"/>
      <c r="E20" s="261"/>
      <c r="F20" s="261"/>
      <c r="G20" s="261"/>
    </row>
    <row r="21" customHeight="1" spans="2:7">
      <c r="B21" s="200"/>
      <c r="C21" s="261"/>
      <c r="D21" s="261"/>
      <c r="E21" s="261"/>
      <c r="F21" s="261"/>
      <c r="G21" s="261"/>
    </row>
    <row r="22" customHeight="1" spans="2:7">
      <c r="B22" s="200"/>
      <c r="C22" s="261"/>
      <c r="D22" s="261"/>
      <c r="E22" s="261"/>
      <c r="F22" s="261"/>
      <c r="G22" s="261"/>
    </row>
    <row r="23" customHeight="1" spans="2:12">
      <c r="B23" s="200"/>
      <c r="C23" s="261"/>
      <c r="D23" s="261"/>
      <c r="E23" s="261"/>
      <c r="F23" s="261"/>
      <c r="G23" s="261"/>
      <c r="H23" s="261"/>
      <c r="I23" s="261"/>
      <c r="J23" s="261"/>
      <c r="K23" s="261"/>
      <c r="L23" s="261"/>
    </row>
    <row r="24" customHeight="1" spans="2:12">
      <c r="B24" s="134" t="s">
        <v>1532</v>
      </c>
      <c r="C24" s="219"/>
      <c r="D24" s="219"/>
      <c r="E24" s="219"/>
      <c r="F24" s="219"/>
      <c r="G24" s="219"/>
      <c r="H24" s="219"/>
      <c r="I24" s="219"/>
      <c r="J24" s="219"/>
      <c r="K24" s="219"/>
      <c r="L24" s="219"/>
    </row>
    <row r="25" customHeight="1" spans="2:15">
      <c r="B25" s="211" t="s">
        <v>1506</v>
      </c>
      <c r="C25" s="249">
        <v>2006</v>
      </c>
      <c r="D25" s="249">
        <v>2007</v>
      </c>
      <c r="E25" s="249">
        <v>2008</v>
      </c>
      <c r="F25" s="249">
        <v>2009</v>
      </c>
      <c r="G25" s="249">
        <v>2010</v>
      </c>
      <c r="H25" s="249">
        <v>2011</v>
      </c>
      <c r="I25" s="249">
        <v>2012</v>
      </c>
      <c r="J25" s="249">
        <v>2013</v>
      </c>
      <c r="K25" s="249">
        <v>2014</v>
      </c>
      <c r="L25" s="249">
        <v>2015</v>
      </c>
      <c r="M25" s="249">
        <v>2016</v>
      </c>
      <c r="N25" s="249">
        <v>2017</v>
      </c>
      <c r="O25" s="249">
        <v>2018</v>
      </c>
    </row>
    <row r="26" customHeight="1" spans="2:15">
      <c r="B26" s="262" t="s">
        <v>3</v>
      </c>
      <c r="C26" s="263">
        <v>94</v>
      </c>
      <c r="D26" s="263">
        <v>3</v>
      </c>
      <c r="E26" s="263">
        <v>108</v>
      </c>
      <c r="F26" s="263">
        <v>54</v>
      </c>
      <c r="G26" s="263">
        <v>67</v>
      </c>
      <c r="H26" s="263">
        <v>39</v>
      </c>
      <c r="I26" s="263">
        <v>11</v>
      </c>
      <c r="J26" s="263">
        <v>93</v>
      </c>
      <c r="K26" s="263">
        <v>52</v>
      </c>
      <c r="L26" s="263">
        <v>89</v>
      </c>
      <c r="M26" s="263">
        <v>16</v>
      </c>
      <c r="N26" s="263">
        <v>44</v>
      </c>
      <c r="O26" s="263">
        <v>39</v>
      </c>
    </row>
    <row r="27" customHeight="1" spans="2:15">
      <c r="B27" s="196" t="s">
        <v>8</v>
      </c>
      <c r="C27" s="251">
        <v>94</v>
      </c>
      <c r="D27" s="251">
        <v>3</v>
      </c>
      <c r="E27" s="251">
        <v>108</v>
      </c>
      <c r="F27" s="251">
        <v>54</v>
      </c>
      <c r="G27" s="251">
        <v>67</v>
      </c>
      <c r="H27" s="251">
        <v>39</v>
      </c>
      <c r="I27" s="251">
        <v>11</v>
      </c>
      <c r="J27" s="251">
        <v>93</v>
      </c>
      <c r="K27" s="251">
        <v>52</v>
      </c>
      <c r="L27" s="251">
        <f>L26</f>
        <v>89</v>
      </c>
      <c r="M27" s="251">
        <f>M26</f>
        <v>16</v>
      </c>
      <c r="N27" s="251">
        <f>N26</f>
        <v>44</v>
      </c>
      <c r="O27" s="251">
        <f>O26</f>
        <v>39</v>
      </c>
    </row>
    <row r="28" customHeight="1" spans="2:15">
      <c r="B28" s="3" t="s">
        <v>26</v>
      </c>
      <c r="C28" s="261"/>
      <c r="D28" s="261"/>
      <c r="E28" s="261"/>
      <c r="F28" s="261"/>
      <c r="G28" s="261"/>
      <c r="H28" s="261"/>
      <c r="I28" s="261"/>
      <c r="J28" s="261"/>
      <c r="K28" s="261"/>
      <c r="L28" s="261"/>
      <c r="M28" s="261"/>
      <c r="N28" s="261"/>
      <c r="O28" s="261"/>
    </row>
    <row r="29" customHeight="1" spans="2:2">
      <c r="B29" s="3" t="s">
        <v>163</v>
      </c>
    </row>
    <row r="33" customHeight="1" spans="2:15">
      <c r="B33" s="134" t="s">
        <v>1533</v>
      </c>
      <c r="C33" s="264"/>
      <c r="D33" s="264"/>
      <c r="E33" s="264"/>
      <c r="F33" s="264"/>
      <c r="G33" s="264"/>
      <c r="H33" s="264"/>
      <c r="I33" s="264"/>
      <c r="J33" s="264"/>
      <c r="K33" s="264"/>
      <c r="L33" s="264"/>
      <c r="M33" s="264"/>
      <c r="N33" s="264"/>
      <c r="O33" s="264"/>
    </row>
    <row r="34" customHeight="1" spans="2:15">
      <c r="B34" s="211" t="s">
        <v>1506</v>
      </c>
      <c r="C34" s="249">
        <v>2006</v>
      </c>
      <c r="D34" s="249">
        <v>2007</v>
      </c>
      <c r="E34" s="249">
        <v>2008</v>
      </c>
      <c r="F34" s="249">
        <v>2009</v>
      </c>
      <c r="G34" s="249">
        <v>2010</v>
      </c>
      <c r="H34" s="249">
        <v>2011</v>
      </c>
      <c r="I34" s="249">
        <v>2012</v>
      </c>
      <c r="J34" s="249">
        <v>2013</v>
      </c>
      <c r="K34" s="249">
        <v>2014</v>
      </c>
      <c r="L34" s="249">
        <v>2015</v>
      </c>
      <c r="M34" s="249">
        <v>2016</v>
      </c>
      <c r="N34" s="249">
        <v>2017</v>
      </c>
      <c r="O34" s="249">
        <v>2018</v>
      </c>
    </row>
    <row r="35" customHeight="1" spans="2:15">
      <c r="B35" s="41" t="s">
        <v>4</v>
      </c>
      <c r="C35" s="265">
        <v>56</v>
      </c>
      <c r="D35" s="265">
        <v>39</v>
      </c>
      <c r="E35" s="265">
        <v>13</v>
      </c>
      <c r="F35" s="265">
        <v>10</v>
      </c>
      <c r="G35" s="265">
        <v>15</v>
      </c>
      <c r="H35" s="265">
        <v>11</v>
      </c>
      <c r="I35" s="265">
        <v>10</v>
      </c>
      <c r="J35" s="265">
        <v>40</v>
      </c>
      <c r="K35" s="265">
        <v>28</v>
      </c>
      <c r="L35" s="265">
        <v>35</v>
      </c>
      <c r="M35" s="265">
        <v>50</v>
      </c>
      <c r="N35" s="265">
        <v>48</v>
      </c>
      <c r="O35" s="265">
        <v>46</v>
      </c>
    </row>
    <row r="36" customHeight="1" spans="2:15">
      <c r="B36" s="41" t="s">
        <v>5</v>
      </c>
      <c r="C36" s="265">
        <v>0</v>
      </c>
      <c r="D36" s="265">
        <v>0</v>
      </c>
      <c r="E36" s="265">
        <v>0</v>
      </c>
      <c r="F36" s="265">
        <v>0</v>
      </c>
      <c r="G36" s="265">
        <v>0</v>
      </c>
      <c r="H36" s="265">
        <v>36</v>
      </c>
      <c r="I36" s="265">
        <v>38</v>
      </c>
      <c r="J36" s="265">
        <v>0</v>
      </c>
      <c r="K36" s="265">
        <v>0</v>
      </c>
      <c r="L36" s="265">
        <v>0</v>
      </c>
      <c r="M36" s="265">
        <v>0</v>
      </c>
      <c r="N36" s="265">
        <v>0</v>
      </c>
      <c r="O36" s="265">
        <v>0</v>
      </c>
    </row>
    <row r="37" customHeight="1" spans="2:15">
      <c r="B37" s="41" t="s">
        <v>6</v>
      </c>
      <c r="C37" s="265">
        <v>0</v>
      </c>
      <c r="D37" s="265">
        <v>3</v>
      </c>
      <c r="E37" s="265">
        <v>0</v>
      </c>
      <c r="F37" s="265">
        <v>1</v>
      </c>
      <c r="G37" s="265">
        <v>2</v>
      </c>
      <c r="H37" s="265">
        <v>1</v>
      </c>
      <c r="I37" s="265">
        <v>0</v>
      </c>
      <c r="J37" s="265">
        <v>0</v>
      </c>
      <c r="K37" s="265">
        <v>0</v>
      </c>
      <c r="L37" s="265">
        <v>12</v>
      </c>
      <c r="M37" s="265">
        <v>15</v>
      </c>
      <c r="N37" s="265">
        <v>1</v>
      </c>
      <c r="O37" s="265">
        <v>20</v>
      </c>
    </row>
    <row r="38" customHeight="1" spans="2:15">
      <c r="B38" s="196" t="s">
        <v>8</v>
      </c>
      <c r="C38" s="266">
        <v>56</v>
      </c>
      <c r="D38" s="266">
        <v>42</v>
      </c>
      <c r="E38" s="266">
        <v>13</v>
      </c>
      <c r="F38" s="266">
        <v>11</v>
      </c>
      <c r="G38" s="266">
        <v>17</v>
      </c>
      <c r="H38" s="266">
        <v>48</v>
      </c>
      <c r="I38" s="266">
        <v>48</v>
      </c>
      <c r="J38" s="266">
        <v>40</v>
      </c>
      <c r="K38" s="266">
        <v>28</v>
      </c>
      <c r="L38" s="266">
        <v>47</v>
      </c>
      <c r="M38" s="266">
        <f>SUM(M35:M37)</f>
        <v>65</v>
      </c>
      <c r="N38" s="266">
        <f>SUM(N35:N37)</f>
        <v>49</v>
      </c>
      <c r="O38" s="266">
        <f>SUM(O35:O37)</f>
        <v>66</v>
      </c>
    </row>
    <row r="39" customHeight="1" spans="2:2">
      <c r="B39" s="3" t="s">
        <v>26</v>
      </c>
    </row>
    <row r="40" customHeight="1" spans="2:2">
      <c r="B40" s="3" t="s">
        <v>1534</v>
      </c>
    </row>
    <row r="42" customHeight="1" spans="2:2">
      <c r="B42" s="134"/>
    </row>
    <row r="47" customHeight="1" spans="3:3">
      <c r="C47" s="8"/>
    </row>
    <row r="49" customHeight="1" spans="3:3">
      <c r="C49" s="8"/>
    </row>
    <row r="50" customHeight="1" spans="3:14">
      <c r="C50" s="257"/>
      <c r="D50" s="257"/>
      <c r="E50" s="257"/>
      <c r="F50" s="257"/>
      <c r="G50" s="257"/>
      <c r="H50" s="257"/>
      <c r="I50" s="257"/>
      <c r="J50" s="257"/>
      <c r="K50" s="257"/>
      <c r="L50" s="257"/>
      <c r="M50" s="257"/>
      <c r="N50" s="257"/>
    </row>
    <row r="51" customHeight="1" spans="2:14">
      <c r="B51" s="8"/>
      <c r="C51" s="264"/>
      <c r="D51" s="264"/>
      <c r="E51" s="264"/>
      <c r="F51" s="264"/>
      <c r="G51" s="264"/>
      <c r="H51" s="264"/>
      <c r="I51" s="264"/>
      <c r="J51" s="264"/>
      <c r="K51" s="264"/>
      <c r="L51" s="264"/>
      <c r="M51" s="264"/>
      <c r="N51" s="264"/>
    </row>
    <row r="52" customHeight="1" spans="2:14">
      <c r="B52" s="8"/>
      <c r="C52" s="264"/>
      <c r="D52" s="264"/>
      <c r="E52" s="264"/>
      <c r="F52" s="264"/>
      <c r="G52" s="264"/>
      <c r="H52" s="264"/>
      <c r="I52" s="264"/>
      <c r="J52" s="264"/>
      <c r="K52" s="264"/>
      <c r="L52" s="264"/>
      <c r="M52" s="264"/>
      <c r="N52" s="264"/>
    </row>
    <row r="53" customHeight="1" spans="2:14">
      <c r="B53" s="8"/>
      <c r="C53" s="264"/>
      <c r="D53" s="264"/>
      <c r="E53" s="264"/>
      <c r="F53" s="264"/>
      <c r="G53" s="264"/>
      <c r="H53" s="264"/>
      <c r="I53" s="264"/>
      <c r="J53" s="264"/>
      <c r="K53" s="264"/>
      <c r="L53" s="264"/>
      <c r="M53" s="264"/>
      <c r="N53" s="264"/>
    </row>
    <row r="54" customHeight="1" spans="2:14">
      <c r="B54" s="200"/>
      <c r="C54" s="261"/>
      <c r="D54" s="261"/>
      <c r="E54" s="261"/>
      <c r="F54" s="261"/>
      <c r="G54" s="261"/>
      <c r="H54" s="261"/>
      <c r="I54" s="261"/>
      <c r="J54" s="261"/>
      <c r="K54" s="261"/>
      <c r="L54" s="261"/>
      <c r="M54" s="261"/>
      <c r="N54" s="261"/>
    </row>
    <row r="59" customHeight="1" spans="2:10">
      <c r="B59" s="200"/>
      <c r="C59" s="252"/>
      <c r="D59" s="252"/>
      <c r="E59" s="252"/>
      <c r="F59" s="252"/>
      <c r="G59" s="252"/>
      <c r="H59" s="252"/>
      <c r="I59" s="252"/>
      <c r="J59" s="252"/>
    </row>
    <row r="60" customHeight="1" spans="2:2">
      <c r="B60" s="134"/>
    </row>
    <row r="61" customHeight="1" spans="2:2">
      <c r="B61" s="134"/>
    </row>
    <row r="66" customHeight="1" spans="3:3">
      <c r="C66" s="8"/>
    </row>
    <row r="68" customHeight="1" spans="3:3">
      <c r="C68" s="8"/>
    </row>
    <row r="69" customHeight="1" spans="3:14">
      <c r="C69" s="257"/>
      <c r="D69" s="257"/>
      <c r="E69" s="257"/>
      <c r="F69" s="257"/>
      <c r="G69" s="257"/>
      <c r="H69" s="257"/>
      <c r="I69" s="257"/>
      <c r="J69" s="257"/>
      <c r="K69" s="257"/>
      <c r="L69" s="257"/>
      <c r="M69" s="257"/>
      <c r="N69" s="257"/>
    </row>
    <row r="70" customHeight="1" spans="2:14">
      <c r="B70" s="8"/>
      <c r="C70" s="267"/>
      <c r="D70" s="267"/>
      <c r="E70" s="267"/>
      <c r="F70" s="267"/>
      <c r="G70" s="267"/>
      <c r="H70" s="267"/>
      <c r="I70" s="267"/>
      <c r="J70" s="267"/>
      <c r="K70" s="267"/>
      <c r="L70" s="267"/>
      <c r="M70" s="267"/>
      <c r="N70" s="267"/>
    </row>
    <row r="71" customHeight="1" spans="2:14">
      <c r="B71" s="8"/>
      <c r="C71" s="267"/>
      <c r="D71" s="267"/>
      <c r="E71" s="267"/>
      <c r="F71" s="267"/>
      <c r="G71" s="267"/>
      <c r="H71" s="267"/>
      <c r="I71" s="267"/>
      <c r="J71" s="267"/>
      <c r="K71" s="267"/>
      <c r="L71" s="267"/>
      <c r="M71" s="267"/>
      <c r="N71" s="267"/>
    </row>
    <row r="72" customHeight="1" spans="2:14">
      <c r="B72" s="8"/>
      <c r="C72" s="267"/>
      <c r="D72" s="267"/>
      <c r="E72" s="267"/>
      <c r="F72" s="267"/>
      <c r="G72" s="267"/>
      <c r="H72" s="267"/>
      <c r="I72" s="267"/>
      <c r="J72" s="267"/>
      <c r="K72" s="267"/>
      <c r="L72" s="267"/>
      <c r="M72" s="267"/>
      <c r="N72" s="267"/>
    </row>
    <row r="73" customHeight="1" spans="2:14">
      <c r="B73" s="200"/>
      <c r="C73" s="268"/>
      <c r="D73" s="268"/>
      <c r="E73" s="268"/>
      <c r="F73" s="268"/>
      <c r="G73" s="268"/>
      <c r="H73" s="268"/>
      <c r="I73" s="268"/>
      <c r="J73" s="268"/>
      <c r="K73" s="268"/>
      <c r="L73" s="268"/>
      <c r="M73" s="268"/>
      <c r="N73" s="268"/>
    </row>
    <row r="79" customHeight="1" spans="2:2">
      <c r="B79" s="134"/>
    </row>
    <row r="84" customHeight="1" spans="3:3">
      <c r="C84" s="8"/>
    </row>
    <row r="86" customHeight="1" spans="3:3">
      <c r="C86" s="8"/>
    </row>
    <row r="87" customHeight="1" spans="3:14">
      <c r="C87" s="257"/>
      <c r="D87" s="257"/>
      <c r="E87" s="257"/>
      <c r="F87" s="257"/>
      <c r="G87" s="257"/>
      <c r="H87" s="257"/>
      <c r="I87" s="257"/>
      <c r="J87" s="257"/>
      <c r="K87" s="257"/>
      <c r="L87" s="257"/>
      <c r="M87" s="257"/>
      <c r="N87" s="257"/>
    </row>
    <row r="88" customHeight="1" spans="2:14">
      <c r="B88" s="8"/>
      <c r="C88" s="264"/>
      <c r="D88" s="264"/>
      <c r="E88" s="264"/>
      <c r="F88" s="264"/>
      <c r="G88" s="264"/>
      <c r="H88" s="264"/>
      <c r="I88" s="264"/>
      <c r="J88" s="264"/>
      <c r="K88" s="264"/>
      <c r="L88" s="264"/>
      <c r="M88" s="264"/>
      <c r="N88" s="264"/>
    </row>
    <row r="89" customHeight="1" spans="2:14">
      <c r="B89" s="8"/>
      <c r="C89" s="264"/>
      <c r="D89" s="264"/>
      <c r="E89" s="264"/>
      <c r="F89" s="264"/>
      <c r="G89" s="264"/>
      <c r="H89" s="264"/>
      <c r="I89" s="264"/>
      <c r="J89" s="264"/>
      <c r="K89" s="264"/>
      <c r="L89" s="264"/>
      <c r="M89" s="264"/>
      <c r="N89" s="264"/>
    </row>
    <row r="90" customHeight="1" spans="2:14">
      <c r="B90" s="8"/>
      <c r="C90" s="264"/>
      <c r="D90" s="264"/>
      <c r="E90" s="264"/>
      <c r="F90" s="264"/>
      <c r="G90" s="264"/>
      <c r="H90" s="264"/>
      <c r="I90" s="264"/>
      <c r="J90" s="264"/>
      <c r="K90" s="264"/>
      <c r="L90" s="264"/>
      <c r="M90" s="264"/>
      <c r="N90" s="264"/>
    </row>
    <row r="91" customHeight="1" spans="2:14">
      <c r="B91" s="200"/>
      <c r="C91" s="261"/>
      <c r="D91" s="261"/>
      <c r="E91" s="261"/>
      <c r="F91" s="261"/>
      <c r="G91" s="261"/>
      <c r="H91" s="261"/>
      <c r="I91" s="261"/>
      <c r="J91" s="261"/>
      <c r="K91" s="261"/>
      <c r="L91" s="261"/>
      <c r="M91" s="261"/>
      <c r="N91" s="261"/>
    </row>
    <row r="99" customHeight="1" spans="2:14">
      <c r="B99" s="8"/>
      <c r="C99" s="269"/>
      <c r="D99" s="269"/>
      <c r="E99" s="269"/>
      <c r="F99" s="269"/>
      <c r="G99" s="269"/>
      <c r="H99" s="269"/>
      <c r="I99" s="269"/>
      <c r="J99" s="269"/>
      <c r="K99" s="269"/>
      <c r="L99" s="269"/>
      <c r="M99" s="269"/>
      <c r="N99" s="269"/>
    </row>
    <row r="100" customHeight="1" spans="2:14">
      <c r="B100" s="8"/>
      <c r="C100" s="269"/>
      <c r="D100" s="269"/>
      <c r="E100" s="269"/>
      <c r="F100" s="269"/>
      <c r="G100" s="269"/>
      <c r="H100" s="269"/>
      <c r="I100" s="269"/>
      <c r="J100" s="269"/>
      <c r="K100" s="269"/>
      <c r="L100" s="269"/>
      <c r="M100" s="269"/>
      <c r="N100" s="269"/>
    </row>
    <row r="101" customHeight="1" spans="2:14">
      <c r="B101" s="8"/>
      <c r="C101" s="269"/>
      <c r="D101" s="269"/>
      <c r="E101" s="269"/>
      <c r="F101" s="269"/>
      <c r="G101" s="269"/>
      <c r="H101" s="269"/>
      <c r="I101" s="269"/>
      <c r="J101" s="269"/>
      <c r="K101" s="269"/>
      <c r="L101" s="269"/>
      <c r="M101" s="269"/>
      <c r="N101" s="269"/>
    </row>
    <row r="102" customHeight="1" spans="2:14">
      <c r="B102" s="8"/>
      <c r="C102" s="269"/>
      <c r="D102" s="269"/>
      <c r="E102" s="269"/>
      <c r="F102" s="269"/>
      <c r="G102" s="269"/>
      <c r="H102" s="269"/>
      <c r="I102" s="269"/>
      <c r="J102" s="269"/>
      <c r="K102" s="269"/>
      <c r="L102" s="269"/>
      <c r="M102" s="269"/>
      <c r="N102" s="269"/>
    </row>
    <row r="103" customHeight="1" spans="2:14">
      <c r="B103" s="8"/>
      <c r="C103" s="269"/>
      <c r="D103" s="269"/>
      <c r="E103" s="269"/>
      <c r="F103" s="269"/>
      <c r="G103" s="269"/>
      <c r="H103" s="269"/>
      <c r="I103" s="269"/>
      <c r="J103" s="269"/>
      <c r="K103" s="269"/>
      <c r="L103" s="269"/>
      <c r="M103" s="269"/>
      <c r="N103" s="269"/>
    </row>
    <row r="104" customHeight="1" spans="2:14">
      <c r="B104" s="8"/>
      <c r="C104" s="269"/>
      <c r="D104" s="269"/>
      <c r="E104" s="269"/>
      <c r="F104" s="269"/>
      <c r="G104" s="269"/>
      <c r="H104" s="269"/>
      <c r="I104" s="269"/>
      <c r="J104" s="269"/>
      <c r="K104" s="269"/>
      <c r="L104" s="269"/>
      <c r="M104" s="269"/>
      <c r="N104" s="269"/>
    </row>
    <row r="105" customHeight="1" spans="2:14">
      <c r="B105" s="8"/>
      <c r="C105" s="269"/>
      <c r="D105" s="269"/>
      <c r="E105" s="269"/>
      <c r="F105" s="269"/>
      <c r="G105" s="269"/>
      <c r="H105" s="269"/>
      <c r="I105" s="269"/>
      <c r="J105" s="269"/>
      <c r="K105" s="269"/>
      <c r="L105" s="269"/>
      <c r="M105" s="269"/>
      <c r="N105" s="269"/>
    </row>
    <row r="106" customHeight="1" spans="2:14">
      <c r="B106" s="8"/>
      <c r="C106" s="269"/>
      <c r="D106" s="269"/>
      <c r="E106" s="269"/>
      <c r="F106" s="269"/>
      <c r="G106" s="269"/>
      <c r="H106" s="269"/>
      <c r="I106" s="269"/>
      <c r="J106" s="269"/>
      <c r="K106" s="269"/>
      <c r="L106" s="269"/>
      <c r="M106" s="269"/>
      <c r="N106" s="269"/>
    </row>
    <row r="107" customHeight="1" spans="2:14">
      <c r="B107" s="8"/>
      <c r="C107" s="269"/>
      <c r="D107" s="269"/>
      <c r="E107" s="269"/>
      <c r="F107" s="269"/>
      <c r="G107" s="269"/>
      <c r="H107" s="269"/>
      <c r="I107" s="269"/>
      <c r="J107" s="269"/>
      <c r="K107" s="269"/>
      <c r="L107" s="269"/>
      <c r="M107" s="269"/>
      <c r="N107" s="269"/>
    </row>
    <row r="108" customHeight="1" spans="2:14">
      <c r="B108" s="8"/>
      <c r="C108" s="269"/>
      <c r="D108" s="269"/>
      <c r="E108" s="269"/>
      <c r="F108" s="269"/>
      <c r="G108" s="269"/>
      <c r="H108" s="269"/>
      <c r="I108" s="269"/>
      <c r="J108" s="269"/>
      <c r="K108" s="269"/>
      <c r="L108" s="269"/>
      <c r="M108" s="269"/>
      <c r="N108" s="269"/>
    </row>
    <row r="109" customHeight="1" spans="2:14">
      <c r="B109" s="8"/>
      <c r="C109" s="269"/>
      <c r="D109" s="269"/>
      <c r="E109" s="269"/>
      <c r="F109" s="269"/>
      <c r="G109" s="269"/>
      <c r="H109" s="269"/>
      <c r="I109" s="269"/>
      <c r="J109" s="269"/>
      <c r="K109" s="269"/>
      <c r="L109" s="269"/>
      <c r="M109" s="269"/>
      <c r="N109" s="269"/>
    </row>
    <row r="110" customHeight="1" spans="2:14">
      <c r="B110" s="8"/>
      <c r="C110" s="269"/>
      <c r="D110" s="269"/>
      <c r="E110" s="269"/>
      <c r="F110" s="269"/>
      <c r="G110" s="269"/>
      <c r="H110" s="269"/>
      <c r="I110" s="269"/>
      <c r="J110" s="269"/>
      <c r="K110" s="269"/>
      <c r="L110" s="269"/>
      <c r="M110" s="269"/>
      <c r="N110" s="269"/>
    </row>
    <row r="111" customHeight="1" spans="2:14">
      <c r="B111" s="8"/>
      <c r="C111" s="269"/>
      <c r="D111" s="269"/>
      <c r="E111" s="269"/>
      <c r="F111" s="269"/>
      <c r="G111" s="269"/>
      <c r="H111" s="269"/>
      <c r="I111" s="269"/>
      <c r="J111" s="269"/>
      <c r="K111" s="269"/>
      <c r="L111" s="269"/>
      <c r="M111" s="269"/>
      <c r="N111" s="269"/>
    </row>
    <row r="112" customHeight="1" spans="2:14">
      <c r="B112" s="8"/>
      <c r="C112" s="269"/>
      <c r="D112" s="269"/>
      <c r="E112" s="269"/>
      <c r="F112" s="269"/>
      <c r="G112" s="269"/>
      <c r="H112" s="269"/>
      <c r="I112" s="269"/>
      <c r="J112" s="269"/>
      <c r="K112" s="269"/>
      <c r="L112" s="269"/>
      <c r="M112" s="269"/>
      <c r="N112" s="269"/>
    </row>
    <row r="113" customHeight="1" spans="2:14">
      <c r="B113" s="8"/>
      <c r="C113" s="269"/>
      <c r="D113" s="269"/>
      <c r="E113" s="269"/>
      <c r="F113" s="269"/>
      <c r="G113" s="269"/>
      <c r="H113" s="269"/>
      <c r="I113" s="269"/>
      <c r="J113" s="269"/>
      <c r="K113" s="269"/>
      <c r="L113" s="269"/>
      <c r="M113" s="269"/>
      <c r="N113" s="269"/>
    </row>
    <row r="114" customHeight="1" spans="2:14">
      <c r="B114" s="8"/>
      <c r="C114" s="269"/>
      <c r="D114" s="269"/>
      <c r="E114" s="269"/>
      <c r="F114" s="269"/>
      <c r="G114" s="269"/>
      <c r="H114" s="269"/>
      <c r="I114" s="269"/>
      <c r="J114" s="269"/>
      <c r="K114" s="269"/>
      <c r="L114" s="269"/>
      <c r="M114" s="269"/>
      <c r="N114" s="269"/>
    </row>
    <row r="115" customHeight="1" spans="2:14">
      <c r="B115" s="8"/>
      <c r="C115" s="269"/>
      <c r="D115" s="269"/>
      <c r="E115" s="269"/>
      <c r="F115" s="269"/>
      <c r="G115" s="269"/>
      <c r="H115" s="269"/>
      <c r="I115" s="269"/>
      <c r="J115" s="269"/>
      <c r="K115" s="269"/>
      <c r="L115" s="269"/>
      <c r="M115" s="269"/>
      <c r="N115" s="269"/>
    </row>
    <row r="116" customHeight="1" spans="2:14">
      <c r="B116" s="8"/>
      <c r="C116" s="269"/>
      <c r="D116" s="269"/>
      <c r="E116" s="269"/>
      <c r="F116" s="269"/>
      <c r="G116" s="269"/>
      <c r="H116" s="269"/>
      <c r="I116" s="269"/>
      <c r="J116" s="269"/>
      <c r="K116" s="269"/>
      <c r="L116" s="269"/>
      <c r="M116" s="269"/>
      <c r="N116" s="269"/>
    </row>
    <row r="117" customHeight="1" spans="2:14">
      <c r="B117" s="8"/>
      <c r="C117" s="269"/>
      <c r="D117" s="269"/>
      <c r="E117" s="269"/>
      <c r="F117" s="269"/>
      <c r="G117" s="269"/>
      <c r="H117" s="269"/>
      <c r="I117" s="269"/>
      <c r="J117" s="269"/>
      <c r="K117" s="269"/>
      <c r="L117" s="269"/>
      <c r="M117" s="269"/>
      <c r="N117" s="269"/>
    </row>
    <row r="118" customHeight="1" spans="2:14">
      <c r="B118" s="8"/>
      <c r="C118" s="269"/>
      <c r="D118" s="269"/>
      <c r="E118" s="269"/>
      <c r="F118" s="269"/>
      <c r="G118" s="269"/>
      <c r="H118" s="269"/>
      <c r="I118" s="269"/>
      <c r="J118" s="269"/>
      <c r="K118" s="269"/>
      <c r="L118" s="269"/>
      <c r="M118" s="269"/>
      <c r="N118" s="269"/>
    </row>
    <row r="119" customHeight="1" spans="2:14">
      <c r="B119" s="8"/>
      <c r="C119" s="269"/>
      <c r="D119" s="269"/>
      <c r="E119" s="269"/>
      <c r="F119" s="269"/>
      <c r="G119" s="269"/>
      <c r="H119" s="269"/>
      <c r="I119" s="269"/>
      <c r="J119" s="269"/>
      <c r="K119" s="269"/>
      <c r="L119" s="269"/>
      <c r="M119" s="269"/>
      <c r="N119" s="269"/>
    </row>
    <row r="120" customHeight="1" spans="2:14">
      <c r="B120" s="8"/>
      <c r="C120" s="269"/>
      <c r="D120" s="269"/>
      <c r="E120" s="269"/>
      <c r="F120" s="269"/>
      <c r="G120" s="269"/>
      <c r="H120" s="269"/>
      <c r="I120" s="269"/>
      <c r="J120" s="269"/>
      <c r="K120" s="269"/>
      <c r="L120" s="269"/>
      <c r="M120" s="269"/>
      <c r="N120" s="269"/>
    </row>
    <row r="121" customHeight="1" spans="2:14">
      <c r="B121" s="8"/>
      <c r="C121" s="269"/>
      <c r="D121" s="269"/>
      <c r="E121" s="269"/>
      <c r="F121" s="269"/>
      <c r="G121" s="269"/>
      <c r="H121" s="269"/>
      <c r="I121" s="269"/>
      <c r="J121" s="269"/>
      <c r="K121" s="269"/>
      <c r="L121" s="269"/>
      <c r="M121" s="269"/>
      <c r="N121" s="269"/>
    </row>
    <row r="122" customHeight="1" spans="2:14">
      <c r="B122" s="8"/>
      <c r="C122" s="269"/>
      <c r="D122" s="269"/>
      <c r="E122" s="269"/>
      <c r="F122" s="269"/>
      <c r="G122" s="269"/>
      <c r="H122" s="269"/>
      <c r="I122" s="269"/>
      <c r="J122" s="269"/>
      <c r="K122" s="269"/>
      <c r="L122" s="269"/>
      <c r="M122" s="269"/>
      <c r="N122" s="269"/>
    </row>
    <row r="123" customHeight="1" spans="2:14">
      <c r="B123" s="8"/>
      <c r="C123" s="269"/>
      <c r="D123" s="269"/>
      <c r="E123" s="269"/>
      <c r="F123" s="269"/>
      <c r="G123" s="269"/>
      <c r="H123" s="269"/>
      <c r="I123" s="269"/>
      <c r="J123" s="269"/>
      <c r="K123" s="269"/>
      <c r="L123" s="269"/>
      <c r="M123" s="269"/>
      <c r="N123" s="269"/>
    </row>
    <row r="124" customHeight="1" spans="2:14">
      <c r="B124" s="8"/>
      <c r="C124" s="269"/>
      <c r="D124" s="269"/>
      <c r="E124" s="269"/>
      <c r="F124" s="269"/>
      <c r="G124" s="269"/>
      <c r="H124" s="269"/>
      <c r="I124" s="269"/>
      <c r="J124" s="269"/>
      <c r="K124" s="269"/>
      <c r="L124" s="269"/>
      <c r="M124" s="269"/>
      <c r="N124" s="269"/>
    </row>
    <row r="125" customHeight="1" spans="2:14">
      <c r="B125" s="8"/>
      <c r="C125" s="269"/>
      <c r="D125" s="269"/>
      <c r="E125" s="269"/>
      <c r="F125" s="269"/>
      <c r="G125" s="269"/>
      <c r="H125" s="269"/>
      <c r="I125" s="269"/>
      <c r="J125" s="269"/>
      <c r="K125" s="269"/>
      <c r="L125" s="269"/>
      <c r="M125" s="269"/>
      <c r="N125" s="269"/>
    </row>
    <row r="126" customHeight="1" spans="2:14">
      <c r="B126" s="8"/>
      <c r="C126" s="269"/>
      <c r="D126" s="269"/>
      <c r="E126" s="269"/>
      <c r="F126" s="269"/>
      <c r="G126" s="269"/>
      <c r="H126" s="269"/>
      <c r="I126" s="269"/>
      <c r="J126" s="269"/>
      <c r="K126" s="269"/>
      <c r="L126" s="269"/>
      <c r="M126" s="269"/>
      <c r="N126" s="269"/>
    </row>
    <row r="127" customHeight="1" spans="2:14">
      <c r="B127" s="8"/>
      <c r="C127" s="269"/>
      <c r="D127" s="269"/>
      <c r="E127" s="269"/>
      <c r="F127" s="269"/>
      <c r="G127" s="269"/>
      <c r="H127" s="269"/>
      <c r="I127" s="269"/>
      <c r="J127" s="269"/>
      <c r="K127" s="269"/>
      <c r="L127" s="269"/>
      <c r="M127" s="269"/>
      <c r="N127" s="269"/>
    </row>
    <row r="128" customHeight="1" spans="2:14">
      <c r="B128" s="8"/>
      <c r="C128" s="269"/>
      <c r="D128" s="269"/>
      <c r="E128" s="269"/>
      <c r="F128" s="269"/>
      <c r="G128" s="269"/>
      <c r="H128" s="269"/>
      <c r="I128" s="269"/>
      <c r="J128" s="269"/>
      <c r="K128" s="269"/>
      <c r="L128" s="269"/>
      <c r="M128" s="269"/>
      <c r="N128" s="269"/>
    </row>
    <row r="129" customHeight="1" spans="2:14">
      <c r="B129" s="8"/>
      <c r="C129" s="269"/>
      <c r="D129" s="269"/>
      <c r="E129" s="269"/>
      <c r="F129" s="269"/>
      <c r="G129" s="269"/>
      <c r="H129" s="269"/>
      <c r="I129" s="269"/>
      <c r="J129" s="269"/>
      <c r="K129" s="269"/>
      <c r="L129" s="269"/>
      <c r="M129" s="269"/>
      <c r="N129" s="269"/>
    </row>
    <row r="130" customHeight="1" spans="2:14">
      <c r="B130" s="8"/>
      <c r="C130" s="269"/>
      <c r="D130" s="269"/>
      <c r="E130" s="269"/>
      <c r="F130" s="269"/>
      <c r="G130" s="269"/>
      <c r="H130" s="269"/>
      <c r="I130" s="269"/>
      <c r="J130" s="269"/>
      <c r="K130" s="269"/>
      <c r="L130" s="269"/>
      <c r="M130" s="269"/>
      <c r="N130" s="269"/>
    </row>
    <row r="131" customHeight="1" spans="2:14">
      <c r="B131" s="8"/>
      <c r="C131" s="269"/>
      <c r="D131" s="269"/>
      <c r="E131" s="269"/>
      <c r="F131" s="269"/>
      <c r="G131" s="269"/>
      <c r="H131" s="269"/>
      <c r="I131" s="269"/>
      <c r="J131" s="269"/>
      <c r="K131" s="269"/>
      <c r="L131" s="269"/>
      <c r="M131" s="269"/>
      <c r="N131" s="269"/>
    </row>
    <row r="132" customHeight="1" spans="2:14">
      <c r="B132" s="8"/>
      <c r="C132" s="269"/>
      <c r="D132" s="269"/>
      <c r="E132" s="269"/>
      <c r="F132" s="269"/>
      <c r="G132" s="269"/>
      <c r="H132" s="269"/>
      <c r="I132" s="269"/>
      <c r="J132" s="269"/>
      <c r="K132" s="269"/>
      <c r="L132" s="269"/>
      <c r="M132" s="269"/>
      <c r="N132" s="269"/>
    </row>
    <row r="133" customHeight="1" spans="2:14">
      <c r="B133" s="8"/>
      <c r="C133" s="269"/>
      <c r="D133" s="269"/>
      <c r="E133" s="269"/>
      <c r="F133" s="269"/>
      <c r="G133" s="269"/>
      <c r="H133" s="269"/>
      <c r="I133" s="269"/>
      <c r="J133" s="269"/>
      <c r="K133" s="269"/>
      <c r="L133" s="269"/>
      <c r="M133" s="269"/>
      <c r="N133" s="269"/>
    </row>
    <row r="134" customHeight="1" spans="2:14">
      <c r="B134" s="8"/>
      <c r="C134" s="269"/>
      <c r="D134" s="269"/>
      <c r="E134" s="269"/>
      <c r="F134" s="269"/>
      <c r="G134" s="269"/>
      <c r="H134" s="269"/>
      <c r="I134" s="269"/>
      <c r="J134" s="269"/>
      <c r="K134" s="269"/>
      <c r="L134" s="269"/>
      <c r="M134" s="269"/>
      <c r="N134" s="269"/>
    </row>
    <row r="135" customHeight="1" spans="2:14">
      <c r="B135" s="8"/>
      <c r="C135" s="269"/>
      <c r="D135" s="269"/>
      <c r="E135" s="269"/>
      <c r="F135" s="269"/>
      <c r="G135" s="269"/>
      <c r="H135" s="269"/>
      <c r="I135" s="269"/>
      <c r="J135" s="269"/>
      <c r="K135" s="269"/>
      <c r="L135" s="269"/>
      <c r="M135" s="269"/>
      <c r="N135" s="269"/>
    </row>
    <row r="136" customHeight="1" spans="2:14">
      <c r="B136" s="8"/>
      <c r="C136" s="269"/>
      <c r="D136" s="269"/>
      <c r="E136" s="269"/>
      <c r="F136" s="269"/>
      <c r="G136" s="269"/>
      <c r="H136" s="269"/>
      <c r="I136" s="269"/>
      <c r="J136" s="269"/>
      <c r="K136" s="269"/>
      <c r="L136" s="269"/>
      <c r="M136" s="269"/>
      <c r="N136" s="269"/>
    </row>
    <row r="137" customHeight="1" spans="2:14">
      <c r="B137" s="8"/>
      <c r="C137" s="269"/>
      <c r="D137" s="269"/>
      <c r="E137" s="269"/>
      <c r="F137" s="269"/>
      <c r="G137" s="269"/>
      <c r="H137" s="269"/>
      <c r="I137" s="269"/>
      <c r="J137" s="269"/>
      <c r="K137" s="269"/>
      <c r="L137" s="269"/>
      <c r="M137" s="269"/>
      <c r="N137" s="269"/>
    </row>
    <row r="138" customHeight="1" spans="2:14">
      <c r="B138" s="8"/>
      <c r="C138" s="269"/>
      <c r="D138" s="269"/>
      <c r="E138" s="269"/>
      <c r="F138" s="269"/>
      <c r="G138" s="269"/>
      <c r="H138" s="269"/>
      <c r="I138" s="269"/>
      <c r="J138" s="269"/>
      <c r="K138" s="269"/>
      <c r="L138" s="269"/>
      <c r="M138" s="269"/>
      <c r="N138" s="269"/>
    </row>
    <row r="139" customHeight="1" spans="2:14">
      <c r="B139" s="8"/>
      <c r="C139" s="269"/>
      <c r="D139" s="269"/>
      <c r="E139" s="269"/>
      <c r="F139" s="269"/>
      <c r="G139" s="269"/>
      <c r="H139" s="269"/>
      <c r="I139" s="269"/>
      <c r="J139" s="269"/>
      <c r="K139" s="269"/>
      <c r="L139" s="269"/>
      <c r="M139" s="269"/>
      <c r="N139" s="269"/>
    </row>
    <row r="140" customHeight="1" spans="2:14">
      <c r="B140" s="8"/>
      <c r="C140" s="269"/>
      <c r="D140" s="269"/>
      <c r="E140" s="269"/>
      <c r="F140" s="269"/>
      <c r="G140" s="269"/>
      <c r="H140" s="269"/>
      <c r="I140" s="269"/>
      <c r="J140" s="269"/>
      <c r="K140" s="269"/>
      <c r="L140" s="269"/>
      <c r="M140" s="269"/>
      <c r="N140" s="269"/>
    </row>
    <row r="141" customHeight="1" spans="2:14">
      <c r="B141" s="8"/>
      <c r="C141" s="269"/>
      <c r="D141" s="269"/>
      <c r="E141" s="269"/>
      <c r="F141" s="269"/>
      <c r="G141" s="269"/>
      <c r="H141" s="269"/>
      <c r="I141" s="269"/>
      <c r="J141" s="269"/>
      <c r="K141" s="269"/>
      <c r="L141" s="269"/>
      <c r="M141" s="269"/>
      <c r="N141" s="269"/>
    </row>
    <row r="142" customHeight="1" spans="2:14">
      <c r="B142" s="200"/>
      <c r="C142" s="270"/>
      <c r="D142" s="270"/>
      <c r="E142" s="270"/>
      <c r="F142" s="270"/>
      <c r="G142" s="270"/>
      <c r="H142" s="270"/>
      <c r="I142" s="270"/>
      <c r="J142" s="270"/>
      <c r="K142" s="270"/>
      <c r="L142" s="270"/>
      <c r="M142" s="270"/>
      <c r="N142" s="270"/>
    </row>
    <row r="146" customHeight="1" spans="3:3">
      <c r="C146" s="8"/>
    </row>
    <row r="147" customHeight="1" spans="2:2">
      <c r="B147" s="134"/>
    </row>
    <row r="152" customHeight="1" spans="3:3">
      <c r="C152" s="8"/>
    </row>
    <row r="154" customHeight="1" spans="3:3">
      <c r="C154" s="8"/>
    </row>
    <row r="155" customHeight="1" spans="2:14">
      <c r="B155" s="8"/>
      <c r="C155" s="257"/>
      <c r="D155" s="257"/>
      <c r="E155" s="257"/>
      <c r="F155" s="257"/>
      <c r="G155" s="257"/>
      <c r="H155" s="257"/>
      <c r="I155" s="257"/>
      <c r="J155" s="257"/>
      <c r="K155" s="257"/>
      <c r="L155" s="257"/>
      <c r="M155" s="257"/>
      <c r="N155" s="257"/>
    </row>
    <row r="156" customHeight="1" spans="2:14">
      <c r="B156" s="8"/>
      <c r="C156" s="267"/>
      <c r="D156" s="267"/>
      <c r="E156" s="267"/>
      <c r="F156" s="267"/>
      <c r="G156" s="267"/>
      <c r="H156" s="267"/>
      <c r="I156" s="267"/>
      <c r="J156" s="267"/>
      <c r="K156" s="267"/>
      <c r="L156" s="267"/>
      <c r="M156" s="267"/>
      <c r="N156" s="267"/>
    </row>
    <row r="157" customHeight="1" spans="2:14">
      <c r="B157" s="8"/>
      <c r="C157" s="267"/>
      <c r="D157" s="267"/>
      <c r="E157" s="267"/>
      <c r="F157" s="267"/>
      <c r="G157" s="267"/>
      <c r="H157" s="267"/>
      <c r="I157" s="267"/>
      <c r="J157" s="267"/>
      <c r="K157" s="267"/>
      <c r="L157" s="267"/>
      <c r="M157" s="267"/>
      <c r="N157" s="267"/>
    </row>
    <row r="158" customHeight="1" spans="2:15">
      <c r="B158" s="8"/>
      <c r="C158" s="267"/>
      <c r="D158" s="267"/>
      <c r="E158" s="267"/>
      <c r="F158" s="267"/>
      <c r="G158" s="267"/>
      <c r="H158" s="267"/>
      <c r="I158" s="267"/>
      <c r="J158" s="267"/>
      <c r="K158" s="267"/>
      <c r="L158" s="267"/>
      <c r="M158" s="267"/>
      <c r="N158" s="267"/>
      <c r="O158" s="252"/>
    </row>
    <row r="159" customHeight="1" spans="2:15">
      <c r="B159" s="8"/>
      <c r="C159" s="267"/>
      <c r="D159" s="267"/>
      <c r="E159" s="267"/>
      <c r="F159" s="267"/>
      <c r="G159" s="267"/>
      <c r="H159" s="267"/>
      <c r="I159" s="267"/>
      <c r="J159" s="267"/>
      <c r="K159" s="267"/>
      <c r="L159" s="267"/>
      <c r="M159" s="267"/>
      <c r="N159" s="267"/>
      <c r="O159" s="252"/>
    </row>
    <row r="160" customHeight="1" spans="2:14">
      <c r="B160" s="8"/>
      <c r="C160" s="267"/>
      <c r="D160" s="267"/>
      <c r="E160" s="267"/>
      <c r="F160" s="267"/>
      <c r="G160" s="267"/>
      <c r="H160" s="267"/>
      <c r="I160" s="267"/>
      <c r="J160" s="267"/>
      <c r="K160" s="267"/>
      <c r="L160" s="267"/>
      <c r="M160" s="267"/>
      <c r="N160" s="267"/>
    </row>
    <row r="161" customHeight="1" spans="2:14">
      <c r="B161" s="8"/>
      <c r="C161" s="267"/>
      <c r="D161" s="267"/>
      <c r="E161" s="267"/>
      <c r="F161" s="267"/>
      <c r="G161" s="267"/>
      <c r="H161" s="267"/>
      <c r="I161" s="267"/>
      <c r="J161" s="267"/>
      <c r="K161" s="267"/>
      <c r="L161" s="267"/>
      <c r="M161" s="267"/>
      <c r="N161" s="267"/>
    </row>
    <row r="162" customHeight="1" spans="2:14">
      <c r="B162" s="8"/>
      <c r="C162" s="267"/>
      <c r="D162" s="267"/>
      <c r="E162" s="267"/>
      <c r="F162" s="267"/>
      <c r="G162" s="267"/>
      <c r="H162" s="267"/>
      <c r="I162" s="267"/>
      <c r="J162" s="267"/>
      <c r="K162" s="267"/>
      <c r="L162" s="267"/>
      <c r="M162" s="267"/>
      <c r="N162" s="267"/>
    </row>
    <row r="163" customHeight="1" spans="2:14">
      <c r="B163" s="8"/>
      <c r="C163" s="267"/>
      <c r="D163" s="267"/>
      <c r="E163" s="267"/>
      <c r="F163" s="267"/>
      <c r="G163" s="267"/>
      <c r="H163" s="267"/>
      <c r="I163" s="267"/>
      <c r="J163" s="267"/>
      <c r="K163" s="267"/>
      <c r="L163" s="267"/>
      <c r="M163" s="267"/>
      <c r="N163" s="267"/>
    </row>
    <row r="164" customHeight="1" spans="2:14">
      <c r="B164" s="8"/>
      <c r="C164" s="267"/>
      <c r="D164" s="267"/>
      <c r="E164" s="267"/>
      <c r="F164" s="267"/>
      <c r="G164" s="267"/>
      <c r="H164" s="267"/>
      <c r="I164" s="267"/>
      <c r="J164" s="267"/>
      <c r="K164" s="267"/>
      <c r="L164" s="267"/>
      <c r="M164" s="267"/>
      <c r="N164" s="267"/>
    </row>
    <row r="165" customHeight="1" spans="2:14">
      <c r="B165" s="8"/>
      <c r="C165" s="267"/>
      <c r="D165" s="267"/>
      <c r="E165" s="267"/>
      <c r="F165" s="267"/>
      <c r="G165" s="267"/>
      <c r="H165" s="267"/>
      <c r="I165" s="267"/>
      <c r="J165" s="267"/>
      <c r="K165" s="267"/>
      <c r="L165" s="267"/>
      <c r="M165" s="267"/>
      <c r="N165" s="267"/>
    </row>
    <row r="166" customHeight="1" spans="2:14">
      <c r="B166" s="8"/>
      <c r="C166" s="267"/>
      <c r="D166" s="267"/>
      <c r="E166" s="267"/>
      <c r="F166" s="267"/>
      <c r="G166" s="267"/>
      <c r="H166" s="267"/>
      <c r="I166" s="267"/>
      <c r="J166" s="267"/>
      <c r="K166" s="267"/>
      <c r="L166" s="267"/>
      <c r="M166" s="267"/>
      <c r="N166" s="267"/>
    </row>
    <row r="167" customHeight="1" spans="2:14">
      <c r="B167" s="8"/>
      <c r="C167" s="267"/>
      <c r="D167" s="267"/>
      <c r="E167" s="267"/>
      <c r="F167" s="267"/>
      <c r="G167" s="267"/>
      <c r="H167" s="267"/>
      <c r="I167" s="267"/>
      <c r="J167" s="267"/>
      <c r="K167" s="267"/>
      <c r="L167" s="267"/>
      <c r="M167" s="267"/>
      <c r="N167" s="267"/>
    </row>
    <row r="168" customHeight="1" spans="2:14">
      <c r="B168" s="8"/>
      <c r="C168" s="267"/>
      <c r="D168" s="267"/>
      <c r="E168" s="267"/>
      <c r="F168" s="267"/>
      <c r="G168" s="267"/>
      <c r="H168" s="267"/>
      <c r="I168" s="267"/>
      <c r="J168" s="267"/>
      <c r="K168" s="267"/>
      <c r="L168" s="267"/>
      <c r="M168" s="267"/>
      <c r="N168" s="267"/>
    </row>
    <row r="169" customHeight="1" spans="2:14">
      <c r="B169" s="8"/>
      <c r="C169" s="267"/>
      <c r="D169" s="267"/>
      <c r="E169" s="267"/>
      <c r="F169" s="267"/>
      <c r="G169" s="267"/>
      <c r="H169" s="267"/>
      <c r="I169" s="267"/>
      <c r="J169" s="267"/>
      <c r="K169" s="267"/>
      <c r="L169" s="267"/>
      <c r="M169" s="267"/>
      <c r="N169" s="267"/>
    </row>
    <row r="170" customHeight="1" spans="2:14">
      <c r="B170" s="8"/>
      <c r="C170" s="267"/>
      <c r="D170" s="267"/>
      <c r="E170" s="267"/>
      <c r="F170" s="267"/>
      <c r="G170" s="267"/>
      <c r="H170" s="267"/>
      <c r="I170" s="267"/>
      <c r="J170" s="267"/>
      <c r="K170" s="267"/>
      <c r="L170" s="267"/>
      <c r="M170" s="267"/>
      <c r="N170" s="267"/>
    </row>
    <row r="171" customHeight="1" spans="2:14">
      <c r="B171" s="8"/>
      <c r="C171" s="267"/>
      <c r="D171" s="267"/>
      <c r="E171" s="267"/>
      <c r="F171" s="267"/>
      <c r="G171" s="267"/>
      <c r="H171" s="267"/>
      <c r="I171" s="267"/>
      <c r="J171" s="267"/>
      <c r="K171" s="267"/>
      <c r="L171" s="267"/>
      <c r="M171" s="267"/>
      <c r="N171" s="267"/>
    </row>
    <row r="172" customHeight="1" spans="2:14">
      <c r="B172" s="8"/>
      <c r="C172" s="267"/>
      <c r="D172" s="267"/>
      <c r="E172" s="267"/>
      <c r="F172" s="267"/>
      <c r="G172" s="267"/>
      <c r="H172" s="267"/>
      <c r="I172" s="267"/>
      <c r="J172" s="267"/>
      <c r="K172" s="267"/>
      <c r="L172" s="267"/>
      <c r="M172" s="267"/>
      <c r="N172" s="267"/>
    </row>
    <row r="173" customHeight="1" spans="2:14">
      <c r="B173" s="8"/>
      <c r="C173" s="267"/>
      <c r="D173" s="267"/>
      <c r="E173" s="267"/>
      <c r="F173" s="267"/>
      <c r="G173" s="267"/>
      <c r="H173" s="267"/>
      <c r="I173" s="267"/>
      <c r="J173" s="267"/>
      <c r="K173" s="267"/>
      <c r="L173" s="267"/>
      <c r="M173" s="267"/>
      <c r="N173" s="267"/>
    </row>
    <row r="174" customHeight="1" spans="2:14">
      <c r="B174" s="8"/>
      <c r="C174" s="267"/>
      <c r="D174" s="267"/>
      <c r="E174" s="267"/>
      <c r="F174" s="267"/>
      <c r="G174" s="267"/>
      <c r="H174" s="267"/>
      <c r="I174" s="267"/>
      <c r="J174" s="267"/>
      <c r="K174" s="267"/>
      <c r="L174" s="267"/>
      <c r="M174" s="267"/>
      <c r="N174" s="267"/>
    </row>
    <row r="175" customHeight="1" spans="2:14">
      <c r="B175" s="8"/>
      <c r="C175" s="267"/>
      <c r="D175" s="267"/>
      <c r="E175" s="267"/>
      <c r="F175" s="267"/>
      <c r="G175" s="267"/>
      <c r="H175" s="267"/>
      <c r="I175" s="267"/>
      <c r="J175" s="267"/>
      <c r="K175" s="267"/>
      <c r="L175" s="267"/>
      <c r="M175" s="267"/>
      <c r="N175" s="267"/>
    </row>
    <row r="176" customHeight="1" spans="2:14">
      <c r="B176" s="8"/>
      <c r="C176" s="267"/>
      <c r="D176" s="267"/>
      <c r="E176" s="267"/>
      <c r="F176" s="267"/>
      <c r="G176" s="267"/>
      <c r="H176" s="267"/>
      <c r="I176" s="267"/>
      <c r="J176" s="267"/>
      <c r="K176" s="267"/>
      <c r="L176" s="267"/>
      <c r="M176" s="267"/>
      <c r="N176" s="267"/>
    </row>
    <row r="177" customHeight="1" spans="2:14">
      <c r="B177" s="8"/>
      <c r="C177" s="267"/>
      <c r="D177" s="267"/>
      <c r="E177" s="267"/>
      <c r="F177" s="267"/>
      <c r="G177" s="267"/>
      <c r="H177" s="267"/>
      <c r="I177" s="267"/>
      <c r="J177" s="267"/>
      <c r="K177" s="267"/>
      <c r="L177" s="267"/>
      <c r="M177" s="267"/>
      <c r="N177" s="267"/>
    </row>
    <row r="178" customHeight="1" spans="2:14">
      <c r="B178" s="8"/>
      <c r="C178" s="267"/>
      <c r="D178" s="267"/>
      <c r="E178" s="267"/>
      <c r="F178" s="267"/>
      <c r="G178" s="267"/>
      <c r="H178" s="267"/>
      <c r="I178" s="267"/>
      <c r="J178" s="267"/>
      <c r="K178" s="267"/>
      <c r="L178" s="267"/>
      <c r="M178" s="267"/>
      <c r="N178" s="267"/>
    </row>
    <row r="179" customHeight="1" spans="2:14">
      <c r="B179" s="8"/>
      <c r="C179" s="267"/>
      <c r="D179" s="267"/>
      <c r="E179" s="267"/>
      <c r="F179" s="267"/>
      <c r="G179" s="267"/>
      <c r="H179" s="267"/>
      <c r="I179" s="267"/>
      <c r="J179" s="267"/>
      <c r="K179" s="267"/>
      <c r="L179" s="267"/>
      <c r="M179" s="267"/>
      <c r="N179" s="267"/>
    </row>
    <row r="180" customHeight="1" spans="2:14">
      <c r="B180" s="8"/>
      <c r="C180" s="267"/>
      <c r="D180" s="267"/>
      <c r="E180" s="267"/>
      <c r="F180" s="267"/>
      <c r="G180" s="267"/>
      <c r="H180" s="267"/>
      <c r="I180" s="267"/>
      <c r="J180" s="267"/>
      <c r="K180" s="267"/>
      <c r="L180" s="267"/>
      <c r="M180" s="267"/>
      <c r="N180" s="267"/>
    </row>
    <row r="181" customHeight="1" spans="2:14">
      <c r="B181" s="8"/>
      <c r="C181" s="267"/>
      <c r="D181" s="267"/>
      <c r="E181" s="267"/>
      <c r="F181" s="267"/>
      <c r="G181" s="267"/>
      <c r="H181" s="267"/>
      <c r="I181" s="267"/>
      <c r="J181" s="267"/>
      <c r="K181" s="267"/>
      <c r="L181" s="267"/>
      <c r="M181" s="267"/>
      <c r="N181" s="267"/>
    </row>
    <row r="182" customHeight="1" spans="2:14">
      <c r="B182" s="8"/>
      <c r="C182" s="267"/>
      <c r="D182" s="267"/>
      <c r="E182" s="267"/>
      <c r="F182" s="267"/>
      <c r="G182" s="267"/>
      <c r="H182" s="267"/>
      <c r="I182" s="267"/>
      <c r="J182" s="267"/>
      <c r="K182" s="267"/>
      <c r="L182" s="267"/>
      <c r="M182" s="267"/>
      <c r="N182" s="267"/>
    </row>
    <row r="183" customHeight="1" spans="2:14">
      <c r="B183" s="8"/>
      <c r="C183" s="267"/>
      <c r="D183" s="267"/>
      <c r="E183" s="267"/>
      <c r="F183" s="267"/>
      <c r="G183" s="267"/>
      <c r="H183" s="267"/>
      <c r="I183" s="267"/>
      <c r="J183" s="267"/>
      <c r="K183" s="267"/>
      <c r="L183" s="267"/>
      <c r="M183" s="267"/>
      <c r="N183" s="267"/>
    </row>
    <row r="184" customHeight="1" spans="2:14">
      <c r="B184" s="8"/>
      <c r="C184" s="267"/>
      <c r="D184" s="267"/>
      <c r="E184" s="267"/>
      <c r="F184" s="267"/>
      <c r="G184" s="267"/>
      <c r="H184" s="267"/>
      <c r="I184" s="267"/>
      <c r="J184" s="267"/>
      <c r="K184" s="267"/>
      <c r="L184" s="267"/>
      <c r="M184" s="267"/>
      <c r="N184" s="267"/>
    </row>
    <row r="185" customHeight="1" spans="2:14">
      <c r="B185" s="8"/>
      <c r="C185" s="267"/>
      <c r="D185" s="267"/>
      <c r="E185" s="267"/>
      <c r="F185" s="267"/>
      <c r="G185" s="267"/>
      <c r="H185" s="267"/>
      <c r="I185" s="267"/>
      <c r="J185" s="267"/>
      <c r="K185" s="267"/>
      <c r="L185" s="267"/>
      <c r="M185" s="267"/>
      <c r="N185" s="267"/>
    </row>
    <row r="186" customHeight="1" spans="2:14">
      <c r="B186" s="8"/>
      <c r="C186" s="267"/>
      <c r="D186" s="267"/>
      <c r="E186" s="267"/>
      <c r="F186" s="267"/>
      <c r="G186" s="267"/>
      <c r="H186" s="267"/>
      <c r="I186" s="267"/>
      <c r="J186" s="267"/>
      <c r="K186" s="267"/>
      <c r="L186" s="267"/>
      <c r="M186" s="267"/>
      <c r="N186" s="267"/>
    </row>
    <row r="187" customHeight="1" spans="2:14">
      <c r="B187" s="8"/>
      <c r="C187" s="267"/>
      <c r="D187" s="267"/>
      <c r="E187" s="267"/>
      <c r="F187" s="267"/>
      <c r="G187" s="267"/>
      <c r="H187" s="267"/>
      <c r="I187" s="267"/>
      <c r="J187" s="267"/>
      <c r="K187" s="267"/>
      <c r="L187" s="267"/>
      <c r="M187" s="267"/>
      <c r="N187" s="267"/>
    </row>
    <row r="188" customHeight="1" spans="2:14">
      <c r="B188" s="8"/>
      <c r="C188" s="267"/>
      <c r="D188" s="267"/>
      <c r="E188" s="267"/>
      <c r="F188" s="267"/>
      <c r="G188" s="267"/>
      <c r="H188" s="267"/>
      <c r="I188" s="267"/>
      <c r="J188" s="267"/>
      <c r="K188" s="267"/>
      <c r="L188" s="267"/>
      <c r="M188" s="267"/>
      <c r="N188" s="267"/>
    </row>
    <row r="189" customHeight="1" spans="2:14">
      <c r="B189" s="8"/>
      <c r="C189" s="267"/>
      <c r="D189" s="267"/>
      <c r="E189" s="267"/>
      <c r="F189" s="267"/>
      <c r="G189" s="267"/>
      <c r="H189" s="267"/>
      <c r="I189" s="267"/>
      <c r="J189" s="267"/>
      <c r="K189" s="267"/>
      <c r="L189" s="267"/>
      <c r="M189" s="267"/>
      <c r="N189" s="267"/>
    </row>
    <row r="190" customHeight="1" spans="2:14">
      <c r="B190" s="8"/>
      <c r="C190" s="267"/>
      <c r="D190" s="267"/>
      <c r="E190" s="267"/>
      <c r="F190" s="267"/>
      <c r="G190" s="267"/>
      <c r="H190" s="267"/>
      <c r="I190" s="267"/>
      <c r="J190" s="267"/>
      <c r="K190" s="267"/>
      <c r="L190" s="267"/>
      <c r="M190" s="267"/>
      <c r="N190" s="267"/>
    </row>
    <row r="191" customHeight="1" spans="2:14">
      <c r="B191" s="8"/>
      <c r="C191" s="267"/>
      <c r="D191" s="267"/>
      <c r="E191" s="267"/>
      <c r="F191" s="267"/>
      <c r="G191" s="267"/>
      <c r="H191" s="267"/>
      <c r="I191" s="267"/>
      <c r="J191" s="267"/>
      <c r="K191" s="267"/>
      <c r="L191" s="267"/>
      <c r="M191" s="267"/>
      <c r="N191" s="267"/>
    </row>
    <row r="192" customHeight="1" spans="2:14">
      <c r="B192" s="8"/>
      <c r="C192" s="267"/>
      <c r="D192" s="267"/>
      <c r="E192" s="267"/>
      <c r="F192" s="267"/>
      <c r="G192" s="267"/>
      <c r="H192" s="267"/>
      <c r="I192" s="267"/>
      <c r="J192" s="267"/>
      <c r="K192" s="267"/>
      <c r="L192" s="267"/>
      <c r="M192" s="267"/>
      <c r="N192" s="267"/>
    </row>
    <row r="193" customHeight="1" spans="2:14">
      <c r="B193" s="8"/>
      <c r="C193" s="267"/>
      <c r="D193" s="267"/>
      <c r="E193" s="267"/>
      <c r="F193" s="267"/>
      <c r="G193" s="267"/>
      <c r="H193" s="267"/>
      <c r="I193" s="267"/>
      <c r="J193" s="267"/>
      <c r="K193" s="267"/>
      <c r="L193" s="267"/>
      <c r="M193" s="267"/>
      <c r="N193" s="267"/>
    </row>
    <row r="194" customHeight="1" spans="2:14">
      <c r="B194" s="8"/>
      <c r="C194" s="267"/>
      <c r="D194" s="267"/>
      <c r="E194" s="267"/>
      <c r="F194" s="267"/>
      <c r="G194" s="267"/>
      <c r="H194" s="267"/>
      <c r="I194" s="267"/>
      <c r="J194" s="267"/>
      <c r="K194" s="267"/>
      <c r="L194" s="267"/>
      <c r="M194" s="267"/>
      <c r="N194" s="267"/>
    </row>
    <row r="195" customHeight="1" spans="2:14">
      <c r="B195" s="8"/>
      <c r="C195" s="267"/>
      <c r="D195" s="267"/>
      <c r="E195" s="267"/>
      <c r="F195" s="267"/>
      <c r="G195" s="267"/>
      <c r="H195" s="267"/>
      <c r="I195" s="267"/>
      <c r="J195" s="267"/>
      <c r="K195" s="267"/>
      <c r="L195" s="267"/>
      <c r="M195" s="267"/>
      <c r="N195" s="267"/>
    </row>
    <row r="196" customHeight="1" spans="2:14">
      <c r="B196" s="8"/>
      <c r="C196" s="267"/>
      <c r="D196" s="267"/>
      <c r="E196" s="267"/>
      <c r="F196" s="267"/>
      <c r="G196" s="267"/>
      <c r="H196" s="267"/>
      <c r="I196" s="267"/>
      <c r="J196" s="267"/>
      <c r="K196" s="267"/>
      <c r="L196" s="267"/>
      <c r="M196" s="267"/>
      <c r="N196" s="267"/>
    </row>
    <row r="197" customHeight="1" spans="2:14">
      <c r="B197" s="8"/>
      <c r="C197" s="267"/>
      <c r="D197" s="267"/>
      <c r="E197" s="267"/>
      <c r="F197" s="267"/>
      <c r="G197" s="267"/>
      <c r="H197" s="267"/>
      <c r="I197" s="267"/>
      <c r="J197" s="267"/>
      <c r="K197" s="267"/>
      <c r="L197" s="267"/>
      <c r="M197" s="267"/>
      <c r="N197" s="267"/>
    </row>
    <row r="198" customHeight="1" spans="2:14">
      <c r="B198" s="8"/>
      <c r="C198" s="267"/>
      <c r="D198" s="267"/>
      <c r="E198" s="267"/>
      <c r="F198" s="267"/>
      <c r="G198" s="267"/>
      <c r="H198" s="267"/>
      <c r="I198" s="267"/>
      <c r="J198" s="267"/>
      <c r="K198" s="267"/>
      <c r="L198" s="267"/>
      <c r="M198" s="267"/>
      <c r="N198" s="267"/>
    </row>
    <row r="199" customHeight="1" spans="2:14">
      <c r="B199" s="8"/>
      <c r="C199" s="267"/>
      <c r="D199" s="267"/>
      <c r="E199" s="267"/>
      <c r="F199" s="267"/>
      <c r="G199" s="267"/>
      <c r="H199" s="267"/>
      <c r="I199" s="267"/>
      <c r="J199" s="267"/>
      <c r="K199" s="267"/>
      <c r="L199" s="267"/>
      <c r="M199" s="267"/>
      <c r="N199" s="267"/>
    </row>
    <row r="200" customHeight="1" spans="2:14">
      <c r="B200" s="8"/>
      <c r="C200" s="267"/>
      <c r="D200" s="267"/>
      <c r="E200" s="267"/>
      <c r="F200" s="267"/>
      <c r="G200" s="267"/>
      <c r="H200" s="267"/>
      <c r="I200" s="267"/>
      <c r="J200" s="267"/>
      <c r="K200" s="267"/>
      <c r="L200" s="267"/>
      <c r="M200" s="267"/>
      <c r="N200" s="267"/>
    </row>
    <row r="201" customHeight="1" spans="2:14">
      <c r="B201" s="8"/>
      <c r="C201" s="267"/>
      <c r="D201" s="267"/>
      <c r="E201" s="267"/>
      <c r="F201" s="267"/>
      <c r="G201" s="267"/>
      <c r="H201" s="267"/>
      <c r="I201" s="267"/>
      <c r="J201" s="267"/>
      <c r="K201" s="267"/>
      <c r="L201" s="267"/>
      <c r="M201" s="267"/>
      <c r="N201" s="267"/>
    </row>
    <row r="202" customHeight="1" spans="2:14">
      <c r="B202" s="8"/>
      <c r="C202" s="267"/>
      <c r="D202" s="267"/>
      <c r="E202" s="267"/>
      <c r="F202" s="267"/>
      <c r="G202" s="267"/>
      <c r="H202" s="267"/>
      <c r="I202" s="267"/>
      <c r="J202" s="267"/>
      <c r="K202" s="267"/>
      <c r="L202" s="267"/>
      <c r="M202" s="267"/>
      <c r="N202" s="267"/>
    </row>
    <row r="203" customHeight="1" spans="2:14">
      <c r="B203" s="8"/>
      <c r="C203" s="267"/>
      <c r="D203" s="267"/>
      <c r="E203" s="267"/>
      <c r="F203" s="267"/>
      <c r="G203" s="267"/>
      <c r="H203" s="267"/>
      <c r="I203" s="267"/>
      <c r="J203" s="267"/>
      <c r="K203" s="267"/>
      <c r="L203" s="267"/>
      <c r="M203" s="267"/>
      <c r="N203" s="267"/>
    </row>
    <row r="204" customHeight="1" spans="2:14">
      <c r="B204" s="8"/>
      <c r="C204" s="267"/>
      <c r="D204" s="267"/>
      <c r="E204" s="267"/>
      <c r="F204" s="267"/>
      <c r="G204" s="267"/>
      <c r="H204" s="267"/>
      <c r="I204" s="267"/>
      <c r="J204" s="267"/>
      <c r="K204" s="267"/>
      <c r="L204" s="267"/>
      <c r="M204" s="267"/>
      <c r="N204" s="267"/>
    </row>
    <row r="205" customHeight="1" spans="2:14">
      <c r="B205" s="8"/>
      <c r="C205" s="267"/>
      <c r="D205" s="267"/>
      <c r="E205" s="267"/>
      <c r="F205" s="267"/>
      <c r="G205" s="267"/>
      <c r="H205" s="267"/>
      <c r="I205" s="267"/>
      <c r="J205" s="267"/>
      <c r="K205" s="267"/>
      <c r="L205" s="267"/>
      <c r="M205" s="267"/>
      <c r="N205" s="267"/>
    </row>
    <row r="206" customHeight="1" spans="2:14">
      <c r="B206" s="8"/>
      <c r="C206" s="267"/>
      <c r="D206" s="267"/>
      <c r="E206" s="267"/>
      <c r="F206" s="267"/>
      <c r="G206" s="267"/>
      <c r="H206" s="267"/>
      <c r="I206" s="267"/>
      <c r="J206" s="267"/>
      <c r="K206" s="267"/>
      <c r="L206" s="267"/>
      <c r="M206" s="267"/>
      <c r="N206" s="267"/>
    </row>
    <row r="207" customHeight="1" spans="2:14">
      <c r="B207" s="200"/>
      <c r="C207" s="268"/>
      <c r="D207" s="268"/>
      <c r="E207" s="268"/>
      <c r="F207" s="268"/>
      <c r="G207" s="268"/>
      <c r="H207" s="268"/>
      <c r="I207" s="268"/>
      <c r="J207" s="268"/>
      <c r="K207" s="268"/>
      <c r="L207" s="268"/>
      <c r="M207" s="268"/>
      <c r="N207" s="268"/>
    </row>
    <row r="213" customHeight="1" spans="3:3">
      <c r="C213" s="8"/>
    </row>
    <row r="216" customHeight="1" spans="3:3">
      <c r="C216" s="21"/>
    </row>
    <row r="217" customHeight="1" spans="2:2">
      <c r="B217" s="8"/>
    </row>
    <row r="218" customHeight="1" spans="2:14">
      <c r="B218" s="8"/>
      <c r="C218" s="259"/>
      <c r="D218" s="259"/>
      <c r="E218" s="259"/>
      <c r="F218" s="259"/>
      <c r="G218" s="259"/>
      <c r="H218" s="259"/>
      <c r="I218" s="259"/>
      <c r="J218" s="259"/>
      <c r="K218" s="259"/>
      <c r="L218" s="259"/>
      <c r="M218" s="259"/>
      <c r="N218" s="259"/>
    </row>
    <row r="219" customHeight="1" spans="2:14">
      <c r="B219" s="8"/>
      <c r="C219" s="259"/>
      <c r="D219" s="259"/>
      <c r="E219" s="259"/>
      <c r="F219" s="259"/>
      <c r="G219" s="259"/>
      <c r="H219" s="259"/>
      <c r="I219" s="259"/>
      <c r="J219" s="259"/>
      <c r="K219" s="259"/>
      <c r="L219" s="259"/>
      <c r="M219" s="259"/>
      <c r="N219" s="259"/>
    </row>
    <row r="220" customHeight="1" spans="2:14">
      <c r="B220" s="8"/>
      <c r="C220" s="259"/>
      <c r="D220" s="259"/>
      <c r="E220" s="259"/>
      <c r="F220" s="259"/>
      <c r="G220" s="259"/>
      <c r="H220" s="259"/>
      <c r="I220" s="259"/>
      <c r="J220" s="259"/>
      <c r="K220" s="259"/>
      <c r="L220" s="259"/>
      <c r="M220" s="259"/>
      <c r="N220" s="259"/>
    </row>
    <row r="221" customHeight="1" spans="2:14">
      <c r="B221" s="8"/>
      <c r="C221" s="259"/>
      <c r="D221" s="259"/>
      <c r="E221" s="259"/>
      <c r="F221" s="259"/>
      <c r="G221" s="259"/>
      <c r="H221" s="259"/>
      <c r="I221" s="259"/>
      <c r="J221" s="259"/>
      <c r="K221" s="259"/>
      <c r="L221" s="259"/>
      <c r="M221" s="259"/>
      <c r="N221" s="259"/>
    </row>
    <row r="222" customHeight="1" spans="2:14">
      <c r="B222" s="8"/>
      <c r="C222" s="259"/>
      <c r="D222" s="259"/>
      <c r="E222" s="259"/>
      <c r="F222" s="259"/>
      <c r="G222" s="259"/>
      <c r="H222" s="259"/>
      <c r="I222" s="259"/>
      <c r="J222" s="259"/>
      <c r="K222" s="259"/>
      <c r="L222" s="259"/>
      <c r="M222" s="259"/>
      <c r="N222" s="259"/>
    </row>
    <row r="223" customHeight="1" spans="2:14">
      <c r="B223" s="8"/>
      <c r="C223" s="259"/>
      <c r="D223" s="259"/>
      <c r="E223" s="259"/>
      <c r="F223" s="259"/>
      <c r="G223" s="259"/>
      <c r="H223" s="259"/>
      <c r="I223" s="259"/>
      <c r="J223" s="259"/>
      <c r="K223" s="259"/>
      <c r="L223" s="259"/>
      <c r="M223" s="259"/>
      <c r="N223" s="259"/>
    </row>
    <row r="224" customHeight="1" spans="2:14">
      <c r="B224" s="8"/>
      <c r="C224" s="259"/>
      <c r="D224" s="259"/>
      <c r="E224" s="259"/>
      <c r="F224" s="259"/>
      <c r="G224" s="259"/>
      <c r="H224" s="259"/>
      <c r="I224" s="259"/>
      <c r="J224" s="259"/>
      <c r="K224" s="259"/>
      <c r="L224" s="259"/>
      <c r="M224" s="259"/>
      <c r="N224" s="259"/>
    </row>
    <row r="225" customHeight="1" spans="2:14">
      <c r="B225" s="8"/>
      <c r="C225" s="259"/>
      <c r="D225" s="259"/>
      <c r="E225" s="259"/>
      <c r="F225" s="259"/>
      <c r="G225" s="259"/>
      <c r="H225" s="259"/>
      <c r="I225" s="259"/>
      <c r="J225" s="259"/>
      <c r="K225" s="259"/>
      <c r="L225" s="259"/>
      <c r="M225" s="259"/>
      <c r="N225" s="259"/>
    </row>
    <row r="226" customHeight="1" spans="2:14">
      <c r="B226" s="8"/>
      <c r="C226" s="259"/>
      <c r="D226" s="259"/>
      <c r="E226" s="259"/>
      <c r="F226" s="259"/>
      <c r="G226" s="259"/>
      <c r="H226" s="259"/>
      <c r="I226" s="259"/>
      <c r="J226" s="259"/>
      <c r="K226" s="259"/>
      <c r="L226" s="259"/>
      <c r="M226" s="259"/>
      <c r="N226" s="259"/>
    </row>
    <row r="227" customHeight="1" spans="2:14">
      <c r="B227" s="8"/>
      <c r="C227" s="259"/>
      <c r="D227" s="259"/>
      <c r="E227" s="259"/>
      <c r="F227" s="259"/>
      <c r="G227" s="259"/>
      <c r="H227" s="259"/>
      <c r="I227" s="259"/>
      <c r="J227" s="259"/>
      <c r="K227" s="259"/>
      <c r="L227" s="259"/>
      <c r="M227" s="259"/>
      <c r="N227" s="259"/>
    </row>
    <row r="228" customHeight="1" spans="2:14">
      <c r="B228" s="8"/>
      <c r="C228" s="259"/>
      <c r="D228" s="259"/>
      <c r="E228" s="259"/>
      <c r="F228" s="259"/>
      <c r="G228" s="259"/>
      <c r="H228" s="259"/>
      <c r="I228" s="259"/>
      <c r="J228" s="259"/>
      <c r="K228" s="259"/>
      <c r="L228" s="259"/>
      <c r="M228" s="259"/>
      <c r="N228" s="259"/>
    </row>
    <row r="229" customHeight="1" spans="2:14">
      <c r="B229" s="8"/>
      <c r="C229" s="259"/>
      <c r="D229" s="259"/>
      <c r="E229" s="259"/>
      <c r="F229" s="259"/>
      <c r="G229" s="259"/>
      <c r="H229" s="259"/>
      <c r="I229" s="259"/>
      <c r="J229" s="259"/>
      <c r="K229" s="259"/>
      <c r="L229" s="259"/>
      <c r="M229" s="259"/>
      <c r="N229" s="259"/>
    </row>
    <row r="230" customHeight="1" spans="2:14">
      <c r="B230" s="8"/>
      <c r="C230" s="259"/>
      <c r="D230" s="259"/>
      <c r="E230" s="259"/>
      <c r="F230" s="259"/>
      <c r="G230" s="259"/>
      <c r="H230" s="259"/>
      <c r="I230" s="259"/>
      <c r="J230" s="259"/>
      <c r="K230" s="259"/>
      <c r="L230" s="259"/>
      <c r="M230" s="259"/>
      <c r="N230" s="259"/>
    </row>
    <row r="231" customHeight="1" spans="2:14">
      <c r="B231" s="8"/>
      <c r="C231" s="259"/>
      <c r="D231" s="259"/>
      <c r="E231" s="259"/>
      <c r="F231" s="259"/>
      <c r="G231" s="259"/>
      <c r="H231" s="259"/>
      <c r="I231" s="259"/>
      <c r="J231" s="259"/>
      <c r="K231" s="259"/>
      <c r="L231" s="259"/>
      <c r="M231" s="259"/>
      <c r="N231" s="259"/>
    </row>
    <row r="232" customHeight="1" spans="2:14">
      <c r="B232" s="8"/>
      <c r="C232" s="259"/>
      <c r="D232" s="259"/>
      <c r="E232" s="259"/>
      <c r="F232" s="259"/>
      <c r="G232" s="259"/>
      <c r="H232" s="259"/>
      <c r="I232" s="259"/>
      <c r="J232" s="259"/>
      <c r="K232" s="259"/>
      <c r="L232" s="259"/>
      <c r="M232" s="259"/>
      <c r="N232" s="259"/>
    </row>
    <row r="233" customHeight="1" spans="2:14">
      <c r="B233" s="8"/>
      <c r="C233" s="259"/>
      <c r="D233" s="259"/>
      <c r="E233" s="259"/>
      <c r="F233" s="259"/>
      <c r="G233" s="259"/>
      <c r="H233" s="259"/>
      <c r="I233" s="259"/>
      <c r="J233" s="259"/>
      <c r="K233" s="259"/>
      <c r="L233" s="259"/>
      <c r="M233" s="259"/>
      <c r="N233" s="259"/>
    </row>
    <row r="234" customHeight="1" spans="2:14">
      <c r="B234" s="8"/>
      <c r="C234" s="259"/>
      <c r="D234" s="259"/>
      <c r="E234" s="259"/>
      <c r="F234" s="259"/>
      <c r="G234" s="259"/>
      <c r="H234" s="259"/>
      <c r="I234" s="259"/>
      <c r="J234" s="259"/>
      <c r="K234" s="259"/>
      <c r="L234" s="259"/>
      <c r="M234" s="259"/>
      <c r="N234" s="259"/>
    </row>
    <row r="235" customHeight="1" spans="2:14">
      <c r="B235" s="8"/>
      <c r="C235" s="259"/>
      <c r="D235" s="259"/>
      <c r="E235" s="259"/>
      <c r="F235" s="259"/>
      <c r="G235" s="259"/>
      <c r="H235" s="259"/>
      <c r="I235" s="259"/>
      <c r="J235" s="259"/>
      <c r="K235" s="259"/>
      <c r="L235" s="259"/>
      <c r="M235" s="259"/>
      <c r="N235" s="259"/>
    </row>
    <row r="236" customHeight="1" spans="2:14">
      <c r="B236" s="8"/>
      <c r="C236" s="259"/>
      <c r="D236" s="259"/>
      <c r="E236" s="259"/>
      <c r="F236" s="259"/>
      <c r="G236" s="259"/>
      <c r="H236" s="259"/>
      <c r="I236" s="259"/>
      <c r="J236" s="259"/>
      <c r="K236" s="259"/>
      <c r="L236" s="259"/>
      <c r="M236" s="259"/>
      <c r="N236" s="259"/>
    </row>
    <row r="237" customHeight="1" spans="2:14">
      <c r="B237" s="8"/>
      <c r="C237" s="259"/>
      <c r="D237" s="259"/>
      <c r="E237" s="259"/>
      <c r="F237" s="259"/>
      <c r="G237" s="259"/>
      <c r="H237" s="259"/>
      <c r="I237" s="259"/>
      <c r="J237" s="259"/>
      <c r="K237" s="259"/>
      <c r="L237" s="259"/>
      <c r="M237" s="259"/>
      <c r="N237" s="259"/>
    </row>
    <row r="238" customHeight="1" spans="2:14">
      <c r="B238" s="8"/>
      <c r="C238" s="259"/>
      <c r="D238" s="259"/>
      <c r="E238" s="259"/>
      <c r="F238" s="259"/>
      <c r="G238" s="259"/>
      <c r="H238" s="259"/>
      <c r="I238" s="259"/>
      <c r="J238" s="259"/>
      <c r="K238" s="259"/>
      <c r="L238" s="259"/>
      <c r="M238" s="259"/>
      <c r="N238" s="259"/>
    </row>
    <row r="239" customHeight="1" spans="2:14">
      <c r="B239" s="8"/>
      <c r="C239" s="259"/>
      <c r="D239" s="259"/>
      <c r="E239" s="259"/>
      <c r="F239" s="259"/>
      <c r="G239" s="259"/>
      <c r="H239" s="259"/>
      <c r="I239" s="259"/>
      <c r="J239" s="259"/>
      <c r="K239" s="259"/>
      <c r="L239" s="259"/>
      <c r="M239" s="259"/>
      <c r="N239" s="259"/>
    </row>
    <row r="240" customHeight="1" spans="2:14">
      <c r="B240" s="8"/>
      <c r="C240" s="259"/>
      <c r="D240" s="259"/>
      <c r="E240" s="259"/>
      <c r="F240" s="259"/>
      <c r="G240" s="259"/>
      <c r="H240" s="259"/>
      <c r="I240" s="259"/>
      <c r="J240" s="259"/>
      <c r="K240" s="259"/>
      <c r="L240" s="259"/>
      <c r="M240" s="259"/>
      <c r="N240" s="259"/>
    </row>
    <row r="241" customHeight="1" spans="2:14">
      <c r="B241" s="8"/>
      <c r="C241" s="259"/>
      <c r="D241" s="259"/>
      <c r="E241" s="259"/>
      <c r="F241" s="259"/>
      <c r="G241" s="259"/>
      <c r="H241" s="259"/>
      <c r="I241" s="259"/>
      <c r="J241" s="259"/>
      <c r="K241" s="259"/>
      <c r="L241" s="259"/>
      <c r="M241" s="259"/>
      <c r="N241" s="259"/>
    </row>
    <row r="242" customHeight="1" spans="2:14">
      <c r="B242" s="8"/>
      <c r="C242" s="259"/>
      <c r="D242" s="259"/>
      <c r="E242" s="259"/>
      <c r="F242" s="259"/>
      <c r="G242" s="259"/>
      <c r="H242" s="259"/>
      <c r="I242" s="259"/>
      <c r="J242" s="259"/>
      <c r="K242" s="259"/>
      <c r="L242" s="259"/>
      <c r="M242" s="259"/>
      <c r="N242" s="259"/>
    </row>
    <row r="243" customHeight="1" spans="2:14">
      <c r="B243" s="8"/>
      <c r="C243" s="259"/>
      <c r="D243" s="259"/>
      <c r="E243" s="259"/>
      <c r="F243" s="259"/>
      <c r="G243" s="259"/>
      <c r="H243" s="259"/>
      <c r="I243" s="259"/>
      <c r="J243" s="259"/>
      <c r="K243" s="259"/>
      <c r="L243" s="259"/>
      <c r="M243" s="259"/>
      <c r="N243" s="259"/>
    </row>
    <row r="244" customHeight="1" spans="2:14">
      <c r="B244" s="8"/>
      <c r="C244" s="259"/>
      <c r="D244" s="259"/>
      <c r="E244" s="259"/>
      <c r="F244" s="259"/>
      <c r="G244" s="259"/>
      <c r="H244" s="259"/>
      <c r="I244" s="259"/>
      <c r="J244" s="259"/>
      <c r="K244" s="259"/>
      <c r="L244" s="259"/>
      <c r="M244" s="259"/>
      <c r="N244" s="259"/>
    </row>
    <row r="245" customHeight="1" spans="2:14">
      <c r="B245" s="8"/>
      <c r="C245" s="259"/>
      <c r="D245" s="259"/>
      <c r="E245" s="259"/>
      <c r="F245" s="259"/>
      <c r="G245" s="259"/>
      <c r="H245" s="259"/>
      <c r="I245" s="259"/>
      <c r="J245" s="259"/>
      <c r="K245" s="259"/>
      <c r="L245" s="259"/>
      <c r="M245" s="259"/>
      <c r="N245" s="259"/>
    </row>
    <row r="246" customHeight="1" spans="2:14">
      <c r="B246" s="200"/>
      <c r="C246" s="260"/>
      <c r="D246" s="260"/>
      <c r="E246" s="260"/>
      <c r="F246" s="260"/>
      <c r="G246" s="260"/>
      <c r="H246" s="260"/>
      <c r="I246" s="260"/>
      <c r="J246" s="260"/>
      <c r="K246" s="260"/>
      <c r="L246" s="260"/>
      <c r="M246" s="260"/>
      <c r="N246" s="260"/>
    </row>
    <row r="247" customHeight="1" spans="3:14">
      <c r="C247" s="252"/>
      <c r="D247" s="252"/>
      <c r="E247" s="252"/>
      <c r="F247" s="252"/>
      <c r="G247" s="252"/>
      <c r="H247" s="252"/>
      <c r="I247" s="252"/>
      <c r="J247" s="252"/>
      <c r="K247" s="252"/>
      <c r="L247" s="252"/>
      <c r="M247" s="252"/>
      <c r="N247" s="252"/>
    </row>
    <row r="248" customHeight="1" spans="2:14">
      <c r="B248" s="200"/>
      <c r="C248" s="252"/>
      <c r="D248" s="252"/>
      <c r="E248" s="252"/>
      <c r="F248" s="252"/>
      <c r="G248" s="252"/>
      <c r="H248" s="252"/>
      <c r="I248" s="252"/>
      <c r="J248" s="252"/>
      <c r="K248" s="252"/>
      <c r="L248" s="252"/>
      <c r="M248" s="252"/>
      <c r="N248" s="252"/>
    </row>
    <row r="251" customHeight="1" spans="2:2">
      <c r="B251" s="134"/>
    </row>
    <row r="257" customHeight="1" spans="3:3">
      <c r="C257" s="8"/>
    </row>
    <row r="260" customHeight="1" spans="3:3">
      <c r="C260" s="21"/>
    </row>
    <row r="261" customHeight="1" spans="2:2">
      <c r="B261" s="8"/>
    </row>
    <row r="262" customHeight="1" spans="2:14">
      <c r="B262" s="8"/>
      <c r="C262" s="259"/>
      <c r="D262" s="259"/>
      <c r="E262" s="259"/>
      <c r="F262" s="259"/>
      <c r="G262" s="259"/>
      <c r="H262" s="259"/>
      <c r="I262" s="259"/>
      <c r="J262" s="259"/>
      <c r="K262" s="259"/>
      <c r="L262" s="259"/>
      <c r="M262" s="259"/>
      <c r="N262" s="259"/>
    </row>
    <row r="263" customHeight="1" spans="2:14">
      <c r="B263" s="8"/>
      <c r="C263" s="259"/>
      <c r="D263" s="259"/>
      <c r="E263" s="259"/>
      <c r="F263" s="259"/>
      <c r="G263" s="259"/>
      <c r="H263" s="259"/>
      <c r="I263" s="259"/>
      <c r="J263" s="259"/>
      <c r="K263" s="259"/>
      <c r="L263" s="259"/>
      <c r="M263" s="259"/>
      <c r="N263" s="259"/>
    </row>
    <row r="264" customHeight="1" spans="2:14">
      <c r="B264" s="8"/>
      <c r="C264" s="259"/>
      <c r="D264" s="259"/>
      <c r="E264" s="259"/>
      <c r="F264" s="259"/>
      <c r="G264" s="259"/>
      <c r="H264" s="259"/>
      <c r="I264" s="259"/>
      <c r="J264" s="259"/>
      <c r="K264" s="259"/>
      <c r="L264" s="259"/>
      <c r="M264" s="259"/>
      <c r="N264" s="259"/>
    </row>
    <row r="265" customHeight="1" spans="2:14">
      <c r="B265" s="8"/>
      <c r="C265" s="259"/>
      <c r="D265" s="259"/>
      <c r="E265" s="259"/>
      <c r="F265" s="259"/>
      <c r="G265" s="259"/>
      <c r="H265" s="259"/>
      <c r="I265" s="259"/>
      <c r="J265" s="259"/>
      <c r="K265" s="259"/>
      <c r="L265" s="259"/>
      <c r="M265" s="259"/>
      <c r="N265" s="259"/>
    </row>
    <row r="266" customHeight="1" spans="2:14">
      <c r="B266" s="8"/>
      <c r="C266" s="259"/>
      <c r="D266" s="259"/>
      <c r="E266" s="259"/>
      <c r="F266" s="259"/>
      <c r="G266" s="259"/>
      <c r="H266" s="259"/>
      <c r="I266" s="259"/>
      <c r="J266" s="259"/>
      <c r="K266" s="259"/>
      <c r="L266" s="259"/>
      <c r="M266" s="259"/>
      <c r="N266" s="259"/>
    </row>
    <row r="267" customHeight="1" spans="2:14">
      <c r="B267" s="8"/>
      <c r="C267" s="259"/>
      <c r="D267" s="259"/>
      <c r="E267" s="259"/>
      <c r="F267" s="259"/>
      <c r="G267" s="259"/>
      <c r="H267" s="259"/>
      <c r="I267" s="259"/>
      <c r="J267" s="259"/>
      <c r="K267" s="259"/>
      <c r="L267" s="259"/>
      <c r="M267" s="259"/>
      <c r="N267" s="259"/>
    </row>
    <row r="268" customHeight="1" spans="2:14">
      <c r="B268" s="8"/>
      <c r="C268" s="259"/>
      <c r="D268" s="259"/>
      <c r="E268" s="259"/>
      <c r="F268" s="259"/>
      <c r="G268" s="259"/>
      <c r="H268" s="259"/>
      <c r="I268" s="259"/>
      <c r="J268" s="259"/>
      <c r="K268" s="259"/>
      <c r="L268" s="259"/>
      <c r="M268" s="259"/>
      <c r="N268" s="259"/>
    </row>
    <row r="269" customHeight="1" spans="2:14">
      <c r="B269" s="8"/>
      <c r="C269" s="259"/>
      <c r="D269" s="259"/>
      <c r="E269" s="259"/>
      <c r="F269" s="259"/>
      <c r="G269" s="259"/>
      <c r="H269" s="259"/>
      <c r="I269" s="259"/>
      <c r="J269" s="259"/>
      <c r="K269" s="259"/>
      <c r="L269" s="259"/>
      <c r="M269" s="259"/>
      <c r="N269" s="259"/>
    </row>
    <row r="270" customHeight="1" spans="2:14">
      <c r="B270" s="8"/>
      <c r="C270" s="259"/>
      <c r="D270" s="259"/>
      <c r="E270" s="259"/>
      <c r="F270" s="259"/>
      <c r="G270" s="259"/>
      <c r="H270" s="259"/>
      <c r="I270" s="259"/>
      <c r="J270" s="259"/>
      <c r="K270" s="259"/>
      <c r="L270" s="259"/>
      <c r="M270" s="259"/>
      <c r="N270" s="259"/>
    </row>
    <row r="271" customHeight="1" spans="2:14">
      <c r="B271" s="8"/>
      <c r="C271" s="259"/>
      <c r="D271" s="259"/>
      <c r="E271" s="259"/>
      <c r="F271" s="259"/>
      <c r="G271" s="259"/>
      <c r="H271" s="259"/>
      <c r="I271" s="259"/>
      <c r="J271" s="259"/>
      <c r="K271" s="259"/>
      <c r="L271" s="259"/>
      <c r="M271" s="259"/>
      <c r="N271" s="259"/>
    </row>
    <row r="272" customHeight="1" spans="2:14">
      <c r="B272" s="8"/>
      <c r="C272" s="259"/>
      <c r="D272" s="259"/>
      <c r="E272" s="259"/>
      <c r="F272" s="259"/>
      <c r="G272" s="259"/>
      <c r="H272" s="259"/>
      <c r="I272" s="259"/>
      <c r="J272" s="259"/>
      <c r="K272" s="259"/>
      <c r="L272" s="259"/>
      <c r="M272" s="259"/>
      <c r="N272" s="259"/>
    </row>
    <row r="273" customHeight="1" spans="2:14">
      <c r="B273" s="8"/>
      <c r="C273" s="259"/>
      <c r="D273" s="259"/>
      <c r="E273" s="259"/>
      <c r="F273" s="259"/>
      <c r="G273" s="259"/>
      <c r="H273" s="259"/>
      <c r="I273" s="259"/>
      <c r="J273" s="259"/>
      <c r="K273" s="259"/>
      <c r="L273" s="259"/>
      <c r="M273" s="259"/>
      <c r="N273" s="259"/>
    </row>
    <row r="274" customHeight="1" spans="2:14">
      <c r="B274" s="8"/>
      <c r="C274" s="259"/>
      <c r="D274" s="259"/>
      <c r="E274" s="259"/>
      <c r="F274" s="259"/>
      <c r="G274" s="259"/>
      <c r="H274" s="259"/>
      <c r="I274" s="259"/>
      <c r="J274" s="259"/>
      <c r="K274" s="259"/>
      <c r="L274" s="259"/>
      <c r="M274" s="259"/>
      <c r="N274" s="259"/>
    </row>
    <row r="275" customHeight="1" spans="2:14">
      <c r="B275" s="8"/>
      <c r="C275" s="259"/>
      <c r="D275" s="259"/>
      <c r="E275" s="259"/>
      <c r="F275" s="259"/>
      <c r="G275" s="259"/>
      <c r="H275" s="259"/>
      <c r="I275" s="259"/>
      <c r="J275" s="259"/>
      <c r="K275" s="259"/>
      <c r="L275" s="259"/>
      <c r="M275" s="259"/>
      <c r="N275" s="259"/>
    </row>
    <row r="276" customHeight="1" spans="2:14">
      <c r="B276" s="8"/>
      <c r="C276" s="259"/>
      <c r="D276" s="259"/>
      <c r="E276" s="259"/>
      <c r="F276" s="259"/>
      <c r="G276" s="259"/>
      <c r="H276" s="259"/>
      <c r="I276" s="259"/>
      <c r="J276" s="259"/>
      <c r="K276" s="259"/>
      <c r="L276" s="259"/>
      <c r="M276" s="259"/>
      <c r="N276" s="259"/>
    </row>
    <row r="277" customHeight="1" spans="2:14">
      <c r="B277" s="8"/>
      <c r="C277" s="259"/>
      <c r="D277" s="259"/>
      <c r="E277" s="259"/>
      <c r="F277" s="259"/>
      <c r="G277" s="259"/>
      <c r="H277" s="259"/>
      <c r="I277" s="259"/>
      <c r="J277" s="259"/>
      <c r="K277" s="259"/>
      <c r="L277" s="259"/>
      <c r="M277" s="259"/>
      <c r="N277" s="259"/>
    </row>
    <row r="278" customHeight="1" spans="2:14">
      <c r="B278" s="8"/>
      <c r="C278" s="259"/>
      <c r="D278" s="259"/>
      <c r="E278" s="259"/>
      <c r="F278" s="259"/>
      <c r="G278" s="259"/>
      <c r="H278" s="259"/>
      <c r="I278" s="259"/>
      <c r="J278" s="259"/>
      <c r="K278" s="259"/>
      <c r="L278" s="259"/>
      <c r="M278" s="259"/>
      <c r="N278" s="259"/>
    </row>
    <row r="279" customHeight="1" spans="2:14">
      <c r="B279" s="8"/>
      <c r="C279" s="259"/>
      <c r="D279" s="259"/>
      <c r="E279" s="259"/>
      <c r="F279" s="259"/>
      <c r="G279" s="259"/>
      <c r="H279" s="259"/>
      <c r="I279" s="259"/>
      <c r="J279" s="259"/>
      <c r="K279" s="259"/>
      <c r="L279" s="259"/>
      <c r="M279" s="259"/>
      <c r="N279" s="259"/>
    </row>
    <row r="280" customHeight="1" spans="2:14">
      <c r="B280" s="8"/>
      <c r="C280" s="259"/>
      <c r="D280" s="259"/>
      <c r="E280" s="259"/>
      <c r="F280" s="259"/>
      <c r="G280" s="259"/>
      <c r="H280" s="259"/>
      <c r="I280" s="259"/>
      <c r="J280" s="259"/>
      <c r="K280" s="259"/>
      <c r="L280" s="259"/>
      <c r="M280" s="259"/>
      <c r="N280" s="259"/>
    </row>
    <row r="281" customHeight="1" spans="2:14">
      <c r="B281" s="8"/>
      <c r="C281" s="259"/>
      <c r="D281" s="259"/>
      <c r="E281" s="259"/>
      <c r="F281" s="259"/>
      <c r="G281" s="259"/>
      <c r="H281" s="259"/>
      <c r="I281" s="259"/>
      <c r="J281" s="259"/>
      <c r="K281" s="259"/>
      <c r="L281" s="259"/>
      <c r="M281" s="259"/>
      <c r="N281" s="259"/>
    </row>
    <row r="282" customHeight="1" spans="2:14">
      <c r="B282" s="8"/>
      <c r="C282" s="259"/>
      <c r="D282" s="259"/>
      <c r="E282" s="259"/>
      <c r="F282" s="259"/>
      <c r="G282" s="259"/>
      <c r="H282" s="259"/>
      <c r="I282" s="259"/>
      <c r="J282" s="259"/>
      <c r="K282" s="259"/>
      <c r="L282" s="259"/>
      <c r="M282" s="259"/>
      <c r="N282" s="259"/>
    </row>
    <row r="283" customHeight="1" spans="2:14">
      <c r="B283" s="8"/>
      <c r="C283" s="259"/>
      <c r="D283" s="259"/>
      <c r="E283" s="259"/>
      <c r="F283" s="259"/>
      <c r="G283" s="259"/>
      <c r="H283" s="259"/>
      <c r="I283" s="259"/>
      <c r="J283" s="259"/>
      <c r="K283" s="259"/>
      <c r="L283" s="259"/>
      <c r="M283" s="259"/>
      <c r="N283" s="259"/>
    </row>
    <row r="284" customHeight="1" spans="2:14">
      <c r="B284" s="8"/>
      <c r="C284" s="259"/>
      <c r="D284" s="259"/>
      <c r="E284" s="259"/>
      <c r="F284" s="259"/>
      <c r="G284" s="259"/>
      <c r="H284" s="259"/>
      <c r="I284" s="259"/>
      <c r="J284" s="259"/>
      <c r="K284" s="259"/>
      <c r="L284" s="259"/>
      <c r="M284" s="259"/>
      <c r="N284" s="259"/>
    </row>
    <row r="285" customHeight="1" spans="2:14">
      <c r="B285" s="8"/>
      <c r="C285" s="259"/>
      <c r="D285" s="259"/>
      <c r="E285" s="259"/>
      <c r="F285" s="259"/>
      <c r="G285" s="259"/>
      <c r="H285" s="259"/>
      <c r="I285" s="259"/>
      <c r="J285" s="259"/>
      <c r="K285" s="259"/>
      <c r="L285" s="259"/>
      <c r="M285" s="259"/>
      <c r="N285" s="259"/>
    </row>
    <row r="286" customHeight="1" spans="2:15">
      <c r="B286" s="8"/>
      <c r="C286" s="259"/>
      <c r="D286" s="259"/>
      <c r="E286" s="259"/>
      <c r="F286" s="259"/>
      <c r="G286" s="259"/>
      <c r="H286" s="259"/>
      <c r="I286" s="259"/>
      <c r="J286" s="259"/>
      <c r="K286" s="259"/>
      <c r="L286" s="259"/>
      <c r="M286" s="259"/>
      <c r="N286" s="259"/>
      <c r="O286" s="252"/>
    </row>
    <row r="287" customHeight="1" spans="2:15">
      <c r="B287" s="8"/>
      <c r="C287" s="259"/>
      <c r="D287" s="259"/>
      <c r="E287" s="259"/>
      <c r="F287" s="259"/>
      <c r="G287" s="259"/>
      <c r="H287" s="259"/>
      <c r="I287" s="259"/>
      <c r="J287" s="259"/>
      <c r="K287" s="259"/>
      <c r="L287" s="259"/>
      <c r="M287" s="259"/>
      <c r="N287" s="259"/>
      <c r="O287" s="252"/>
    </row>
    <row r="288" customHeight="1" spans="2:14">
      <c r="B288" s="8"/>
      <c r="C288" s="259"/>
      <c r="D288" s="259"/>
      <c r="E288" s="259"/>
      <c r="F288" s="259"/>
      <c r="G288" s="259"/>
      <c r="H288" s="259"/>
      <c r="I288" s="259"/>
      <c r="J288" s="259"/>
      <c r="K288" s="259"/>
      <c r="L288" s="259"/>
      <c r="M288" s="259"/>
      <c r="N288" s="259"/>
    </row>
    <row r="289" customHeight="1" spans="2:14">
      <c r="B289" s="8"/>
      <c r="C289" s="259"/>
      <c r="D289" s="259"/>
      <c r="E289" s="259"/>
      <c r="F289" s="259"/>
      <c r="G289" s="259"/>
      <c r="H289" s="259"/>
      <c r="I289" s="259"/>
      <c r="J289" s="259"/>
      <c r="K289" s="259"/>
      <c r="L289" s="259"/>
      <c r="M289" s="259"/>
      <c r="N289" s="259"/>
    </row>
    <row r="290" customHeight="1" spans="2:14">
      <c r="B290" s="200"/>
      <c r="C290" s="260"/>
      <c r="D290" s="260"/>
      <c r="E290" s="260"/>
      <c r="F290" s="260"/>
      <c r="G290" s="260"/>
      <c r="H290" s="260"/>
      <c r="I290" s="260"/>
      <c r="J290" s="260"/>
      <c r="K290" s="260"/>
      <c r="L290" s="260"/>
      <c r="M290" s="260"/>
      <c r="N290" s="260"/>
    </row>
    <row r="291" customHeight="1" spans="3:14">
      <c r="C291" s="252"/>
      <c r="D291" s="252"/>
      <c r="E291" s="252"/>
      <c r="F291" s="252"/>
      <c r="G291" s="252"/>
      <c r="H291" s="252"/>
      <c r="I291" s="252"/>
      <c r="J291" s="252"/>
      <c r="K291" s="252"/>
      <c r="L291" s="252"/>
      <c r="M291" s="252"/>
      <c r="N291" s="252"/>
    </row>
    <row r="292" customHeight="1" spans="3:14">
      <c r="C292" s="252"/>
      <c r="D292" s="252"/>
      <c r="E292" s="252"/>
      <c r="F292" s="252"/>
      <c r="G292" s="252"/>
      <c r="H292" s="252"/>
      <c r="I292" s="252"/>
      <c r="J292" s="252"/>
      <c r="K292" s="252"/>
      <c r="L292" s="252"/>
      <c r="M292" s="252"/>
      <c r="N292" s="252"/>
    </row>
    <row r="293" customHeight="1" spans="3:14">
      <c r="C293" s="252"/>
      <c r="D293" s="252"/>
      <c r="E293" s="252"/>
      <c r="F293" s="252"/>
      <c r="G293" s="252"/>
      <c r="H293" s="252"/>
      <c r="I293" s="252"/>
      <c r="J293" s="252"/>
      <c r="K293" s="252"/>
      <c r="L293" s="252"/>
      <c r="M293" s="252"/>
      <c r="N293" s="252"/>
    </row>
    <row r="294" customHeight="1" spans="3:14">
      <c r="C294" s="252"/>
      <c r="D294" s="252"/>
      <c r="E294" s="252"/>
      <c r="F294" s="252"/>
      <c r="G294" s="252"/>
      <c r="H294" s="252"/>
      <c r="I294" s="252"/>
      <c r="J294" s="252"/>
      <c r="K294" s="252"/>
      <c r="L294" s="252"/>
      <c r="M294" s="252"/>
      <c r="N294" s="252"/>
    </row>
    <row r="295" customHeight="1" spans="2:14">
      <c r="B295" s="200"/>
      <c r="C295" s="252"/>
      <c r="D295" s="252"/>
      <c r="E295" s="252"/>
      <c r="F295" s="252"/>
      <c r="G295" s="252"/>
      <c r="H295" s="252"/>
      <c r="I295" s="252"/>
      <c r="J295" s="252"/>
      <c r="K295" s="252"/>
      <c r="L295" s="252"/>
      <c r="M295" s="252"/>
      <c r="N295" s="252"/>
    </row>
    <row r="296" customHeight="1" spans="2:14">
      <c r="B296" s="200"/>
      <c r="C296" s="252"/>
      <c r="D296" s="252"/>
      <c r="E296" s="252"/>
      <c r="F296" s="252"/>
      <c r="G296" s="252"/>
      <c r="H296" s="252"/>
      <c r="I296" s="252"/>
      <c r="J296" s="252"/>
      <c r="K296" s="252"/>
      <c r="L296" s="252"/>
      <c r="M296" s="252"/>
      <c r="N296" s="252"/>
    </row>
    <row r="297" customHeight="1" spans="2:14">
      <c r="B297" s="200"/>
      <c r="C297" s="252"/>
      <c r="D297" s="252"/>
      <c r="E297" s="252"/>
      <c r="F297" s="252"/>
      <c r="G297" s="252"/>
      <c r="H297" s="252"/>
      <c r="I297" s="252"/>
      <c r="J297" s="252"/>
      <c r="K297" s="252"/>
      <c r="L297" s="252"/>
      <c r="M297" s="252"/>
      <c r="N297" s="252"/>
    </row>
    <row r="354" customHeight="1" spans="2:15">
      <c r="B354" s="200"/>
      <c r="C354" s="252"/>
      <c r="D354" s="252"/>
      <c r="E354" s="252"/>
      <c r="F354" s="252"/>
      <c r="G354" s="252"/>
      <c r="H354" s="252"/>
      <c r="I354" s="252"/>
      <c r="J354" s="252"/>
      <c r="K354" s="252"/>
      <c r="L354" s="252"/>
      <c r="M354" s="252"/>
      <c r="N354" s="252"/>
      <c r="O354" s="252"/>
    </row>
    <row r="355" customHeight="1" spans="2:15">
      <c r="B355" s="200"/>
      <c r="C355" s="252"/>
      <c r="D355" s="252"/>
      <c r="E355" s="252"/>
      <c r="F355" s="252"/>
      <c r="G355" s="252"/>
      <c r="H355" s="252"/>
      <c r="I355" s="252"/>
      <c r="J355" s="252"/>
      <c r="K355" s="252"/>
      <c r="L355" s="252"/>
      <c r="M355" s="252"/>
      <c r="N355" s="252"/>
      <c r="O355" s="252"/>
    </row>
    <row r="356" customHeight="1" spans="2:15">
      <c r="B356" s="200"/>
      <c r="C356" s="252"/>
      <c r="D356" s="252"/>
      <c r="E356" s="252"/>
      <c r="F356" s="252"/>
      <c r="G356" s="252"/>
      <c r="H356" s="252"/>
      <c r="I356" s="252"/>
      <c r="J356" s="252"/>
      <c r="K356" s="252"/>
      <c r="L356" s="252"/>
      <c r="M356" s="252"/>
      <c r="N356" s="252"/>
      <c r="O356" s="252"/>
    </row>
    <row r="357" customHeight="1" spans="2:15">
      <c r="B357" s="200"/>
      <c r="C357" s="252"/>
      <c r="D357" s="252"/>
      <c r="E357" s="252"/>
      <c r="F357" s="252"/>
      <c r="G357" s="252"/>
      <c r="H357" s="252"/>
      <c r="I357" s="252"/>
      <c r="J357" s="252"/>
      <c r="K357" s="252"/>
      <c r="L357" s="252"/>
      <c r="M357" s="252"/>
      <c r="N357" s="252"/>
      <c r="O357" s="252"/>
    </row>
    <row r="358" customHeight="1" spans="2:15">
      <c r="B358" s="200"/>
      <c r="C358" s="252"/>
      <c r="D358" s="252"/>
      <c r="E358" s="252"/>
      <c r="F358" s="252"/>
      <c r="G358" s="252"/>
      <c r="H358" s="252"/>
      <c r="I358" s="252"/>
      <c r="J358" s="252"/>
      <c r="K358" s="252"/>
      <c r="L358" s="252"/>
      <c r="M358" s="252"/>
      <c r="N358" s="252"/>
      <c r="O358" s="252"/>
    </row>
    <row r="359" customHeight="1" spans="2:15">
      <c r="B359" s="200"/>
      <c r="C359" s="252"/>
      <c r="D359" s="252"/>
      <c r="E359" s="252"/>
      <c r="F359" s="252"/>
      <c r="G359" s="252"/>
      <c r="H359" s="252"/>
      <c r="I359" s="252"/>
      <c r="J359" s="252"/>
      <c r="K359" s="252"/>
      <c r="L359" s="252"/>
      <c r="M359" s="252"/>
      <c r="N359" s="252"/>
      <c r="O359" s="252"/>
    </row>
    <row r="360" customHeight="1" spans="2:15">
      <c r="B360" s="200"/>
      <c r="C360" s="252"/>
      <c r="D360" s="252"/>
      <c r="E360" s="252"/>
      <c r="F360" s="252"/>
      <c r="G360" s="252"/>
      <c r="H360" s="252"/>
      <c r="I360" s="252"/>
      <c r="J360" s="252"/>
      <c r="K360" s="252"/>
      <c r="L360" s="252"/>
      <c r="M360" s="252"/>
      <c r="N360" s="252"/>
      <c r="O360" s="252"/>
    </row>
    <row r="364" customHeight="1" spans="2:2">
      <c r="B364" s="8"/>
    </row>
    <row r="366" customHeight="1" spans="3:3">
      <c r="C366" s="8"/>
    </row>
    <row r="369" customHeight="1" spans="2:3">
      <c r="B369" s="8"/>
      <c r="C369" s="219"/>
    </row>
    <row r="370" customHeight="1" spans="2:3">
      <c r="B370" s="8"/>
      <c r="C370" s="219"/>
    </row>
    <row r="371" customHeight="1" spans="2:3">
      <c r="B371" s="8"/>
      <c r="C371" s="219"/>
    </row>
    <row r="372" customHeight="1" spans="2:3">
      <c r="B372" s="8"/>
      <c r="C372" s="219"/>
    </row>
    <row r="373" customHeight="1" spans="2:3">
      <c r="B373" s="8"/>
      <c r="C373" s="219"/>
    </row>
    <row r="374" customHeight="1" spans="2:3">
      <c r="B374" s="8"/>
      <c r="C374" s="219"/>
    </row>
    <row r="375" customHeight="1" spans="2:3">
      <c r="B375" s="8"/>
      <c r="C375" s="219"/>
    </row>
    <row r="376" customHeight="1" spans="2:3">
      <c r="B376" s="200"/>
      <c r="C376" s="252"/>
    </row>
  </sheetData>
  <pageMargins left="0.7" right="0.7" top="0.75" bottom="0.75" header="0.3" footer="0.3"/>
  <pageSetup paperSize="9" orientation="portrait"/>
  <headerFooter/>
  <ignoredErrors>
    <ignoredError sqref="M38:O38" formulaRange="1"/>
  </ignoredErrors>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AF469"/>
  <sheetViews>
    <sheetView showGridLines="0" showRowColHeaders="0" zoomScale="75" zoomScaleNormal="75" workbookViewId="0">
      <selection activeCell="B18" sqref="B18"/>
    </sheetView>
  </sheetViews>
  <sheetFormatPr defaultColWidth="0" defaultRowHeight="15" customHeight="1"/>
  <cols>
    <col min="1" max="1" width="9.14285714285714" style="3" customWidth="1"/>
    <col min="2" max="2" width="37" style="3" customWidth="1"/>
    <col min="3" max="14" width="15.5714285714286" style="3" customWidth="1"/>
    <col min="15" max="15" width="15" style="3" customWidth="1"/>
    <col min="16" max="16" width="10.2857142857143" style="3" customWidth="1"/>
    <col min="17" max="18" width="7.57142857142857" style="3" customWidth="1"/>
    <col min="19" max="24" width="7.57142857142857" style="3" hidden="1" customWidth="1"/>
    <col min="25" max="29" width="7" style="3" hidden="1" customWidth="1"/>
    <col min="30" max="30" width="13" style="3" hidden="1" customWidth="1"/>
    <col min="31" max="31" width="61.8571428571429" style="3" hidden="1" customWidth="1"/>
    <col min="32" max="32" width="27.5714285714286" style="3" hidden="1" customWidth="1"/>
    <col min="33" max="34" width="7" style="3" hidden="1" customWidth="1"/>
    <col min="35" max="35" width="10.8571428571429" style="3" hidden="1" customWidth="1"/>
    <col min="36" max="37" width="9.14285714285714" style="3" hidden="1" customWidth="1"/>
    <col min="38" max="40" width="7" style="3" hidden="1" customWidth="1"/>
    <col min="41" max="41" width="13" style="3" hidden="1" customWidth="1"/>
    <col min="42" max="42" width="9.14285714285714" style="3" hidden="1" customWidth="1"/>
    <col min="43" max="44" width="7" style="3" hidden="1" customWidth="1"/>
    <col min="45" max="45" width="13" style="3" hidden="1" customWidth="1"/>
    <col min="46" max="46" width="9.14285714285714" style="3" hidden="1" customWidth="1"/>
    <col min="47" max="47" width="7" style="3" hidden="1" customWidth="1"/>
    <col min="48" max="48" width="13" style="3" hidden="1" customWidth="1"/>
    <col min="49" max="49" width="9.14285714285714" style="3" hidden="1" customWidth="1"/>
    <col min="50" max="50" width="13" style="3" hidden="1" customWidth="1"/>
    <col min="51" max="51" width="7" style="3" hidden="1" customWidth="1"/>
    <col min="52" max="52" width="13" style="3" hidden="1" customWidth="1"/>
    <col min="53" max="53" width="9.14285714285714" style="3" hidden="1" customWidth="1"/>
    <col min="54" max="55" width="7" style="3" hidden="1" customWidth="1"/>
    <col min="56" max="56" width="13" style="3" hidden="1" customWidth="1"/>
    <col min="57" max="57" width="9.14285714285714" style="3" hidden="1" customWidth="1"/>
    <col min="58" max="58" width="7" style="3" hidden="1" customWidth="1"/>
    <col min="59" max="59" width="13" style="3" hidden="1" customWidth="1"/>
    <col min="60" max="256" width="9.14285714285714" style="3" hidden="1" customWidth="1"/>
    <col min="257" max="257" width="37" style="3" hidden="1" customWidth="1"/>
    <col min="258" max="267" width="15.5714285714286" style="3" hidden="1" customWidth="1"/>
    <col min="268" max="268" width="12.7142857142857" style="3" hidden="1" customWidth="1"/>
    <col min="269" max="269" width="10.8571428571429" style="3" hidden="1" customWidth="1"/>
    <col min="270" max="272" width="10.2857142857143" style="3" hidden="1" customWidth="1"/>
    <col min="273" max="315" width="9.14285714285714" style="3" hidden="1" customWidth="1"/>
    <col min="316" max="510" width="9.14285714285714" style="3" hidden="1"/>
    <col min="511" max="512" width="9.14285714285714" style="3" hidden="1" customWidth="1"/>
    <col min="513" max="513" width="37" style="3" hidden="1" customWidth="1"/>
    <col min="514" max="523" width="15.5714285714286" style="3" hidden="1" customWidth="1"/>
    <col min="524" max="524" width="12.7142857142857" style="3" hidden="1" customWidth="1"/>
    <col min="525" max="525" width="10.8571428571429" style="3" hidden="1" customWidth="1"/>
    <col min="526" max="528" width="10.2857142857143" style="3" hidden="1" customWidth="1"/>
    <col min="529" max="571" width="9.14285714285714" style="3" hidden="1" customWidth="1"/>
    <col min="572" max="766" width="9.14285714285714" style="3" hidden="1"/>
    <col min="767" max="768" width="9.14285714285714" style="3" hidden="1" customWidth="1"/>
    <col min="769" max="769" width="37" style="3" hidden="1" customWidth="1"/>
    <col min="770" max="779" width="15.5714285714286" style="3" hidden="1" customWidth="1"/>
    <col min="780" max="780" width="12.7142857142857" style="3" hidden="1" customWidth="1"/>
    <col min="781" max="781" width="10.8571428571429" style="3" hidden="1" customWidth="1"/>
    <col min="782" max="784" width="10.2857142857143" style="3" hidden="1" customWidth="1"/>
    <col min="785" max="827" width="9.14285714285714" style="3" hidden="1" customWidth="1"/>
    <col min="828" max="1022" width="9.14285714285714" style="3" hidden="1"/>
    <col min="1023" max="1024" width="9.14285714285714" style="3" hidden="1" customWidth="1"/>
    <col min="1025" max="1025" width="37" style="3" hidden="1" customWidth="1"/>
    <col min="1026" max="1035" width="15.5714285714286" style="3" hidden="1" customWidth="1"/>
    <col min="1036" max="1036" width="12.7142857142857" style="3" hidden="1" customWidth="1"/>
    <col min="1037" max="1037" width="10.8571428571429" style="3" hidden="1" customWidth="1"/>
    <col min="1038" max="1040" width="10.2857142857143" style="3" hidden="1" customWidth="1"/>
    <col min="1041" max="1083" width="9.14285714285714" style="3" hidden="1" customWidth="1"/>
    <col min="1084" max="1278" width="9.14285714285714" style="3" hidden="1"/>
    <col min="1279" max="1280" width="9.14285714285714" style="3" hidden="1" customWidth="1"/>
    <col min="1281" max="1281" width="37" style="3" hidden="1" customWidth="1"/>
    <col min="1282" max="1291" width="15.5714285714286" style="3" hidden="1" customWidth="1"/>
    <col min="1292" max="1292" width="12.7142857142857" style="3" hidden="1" customWidth="1"/>
    <col min="1293" max="1293" width="10.8571428571429" style="3" hidden="1" customWidth="1"/>
    <col min="1294" max="1296" width="10.2857142857143" style="3" hidden="1" customWidth="1"/>
    <col min="1297" max="1339" width="9.14285714285714" style="3" hidden="1" customWidth="1"/>
    <col min="1340" max="1534" width="9.14285714285714" style="3" hidden="1"/>
    <col min="1535" max="1536" width="9.14285714285714" style="3" hidden="1" customWidth="1"/>
    <col min="1537" max="1537" width="37" style="3" hidden="1" customWidth="1"/>
    <col min="1538" max="1547" width="15.5714285714286" style="3" hidden="1" customWidth="1"/>
    <col min="1548" max="1548" width="12.7142857142857" style="3" hidden="1" customWidth="1"/>
    <col min="1549" max="1549" width="10.8571428571429" style="3" hidden="1" customWidth="1"/>
    <col min="1550" max="1552" width="10.2857142857143" style="3" hidden="1" customWidth="1"/>
    <col min="1553" max="1595" width="9.14285714285714" style="3" hidden="1" customWidth="1"/>
    <col min="1596" max="1790" width="9.14285714285714" style="3" hidden="1"/>
    <col min="1791" max="1792" width="9.14285714285714" style="3" hidden="1" customWidth="1"/>
    <col min="1793" max="1793" width="37" style="3" hidden="1" customWidth="1"/>
    <col min="1794" max="1803" width="15.5714285714286" style="3" hidden="1" customWidth="1"/>
    <col min="1804" max="1804" width="12.7142857142857" style="3" hidden="1" customWidth="1"/>
    <col min="1805" max="1805" width="10.8571428571429" style="3" hidden="1" customWidth="1"/>
    <col min="1806" max="1808" width="10.2857142857143" style="3" hidden="1" customWidth="1"/>
    <col min="1809" max="1851" width="9.14285714285714" style="3" hidden="1" customWidth="1"/>
    <col min="1852" max="2046" width="9.14285714285714" style="3" hidden="1"/>
    <col min="2047" max="2048" width="9.14285714285714" style="3" hidden="1" customWidth="1"/>
    <col min="2049" max="2049" width="37" style="3" hidden="1" customWidth="1"/>
    <col min="2050" max="2059" width="15.5714285714286" style="3" hidden="1" customWidth="1"/>
    <col min="2060" max="2060" width="12.7142857142857" style="3" hidden="1" customWidth="1"/>
    <col min="2061" max="2061" width="10.8571428571429" style="3" hidden="1" customWidth="1"/>
    <col min="2062" max="2064" width="10.2857142857143" style="3" hidden="1" customWidth="1"/>
    <col min="2065" max="2107" width="9.14285714285714" style="3" hidden="1" customWidth="1"/>
    <col min="2108" max="2302" width="9.14285714285714" style="3" hidden="1"/>
    <col min="2303" max="2304" width="9.14285714285714" style="3" hidden="1" customWidth="1"/>
    <col min="2305" max="2305" width="37" style="3" hidden="1" customWidth="1"/>
    <col min="2306" max="2315" width="15.5714285714286" style="3" hidden="1" customWidth="1"/>
    <col min="2316" max="2316" width="12.7142857142857" style="3" hidden="1" customWidth="1"/>
    <col min="2317" max="2317" width="10.8571428571429" style="3" hidden="1" customWidth="1"/>
    <col min="2318" max="2320" width="10.2857142857143" style="3" hidden="1" customWidth="1"/>
    <col min="2321" max="2363" width="9.14285714285714" style="3" hidden="1" customWidth="1"/>
    <col min="2364" max="2558" width="9.14285714285714" style="3" hidden="1"/>
    <col min="2559" max="2560" width="9.14285714285714" style="3" hidden="1" customWidth="1"/>
    <col min="2561" max="2561" width="37" style="3" hidden="1" customWidth="1"/>
    <col min="2562" max="2571" width="15.5714285714286" style="3" hidden="1" customWidth="1"/>
    <col min="2572" max="2572" width="12.7142857142857" style="3" hidden="1" customWidth="1"/>
    <col min="2573" max="2573" width="10.8571428571429" style="3" hidden="1" customWidth="1"/>
    <col min="2574" max="2576" width="10.2857142857143" style="3" hidden="1" customWidth="1"/>
    <col min="2577" max="2619" width="9.14285714285714" style="3" hidden="1" customWidth="1"/>
    <col min="2620" max="2814" width="9.14285714285714" style="3" hidden="1"/>
    <col min="2815" max="2816" width="9.14285714285714" style="3" hidden="1" customWidth="1"/>
    <col min="2817" max="2817" width="37" style="3" hidden="1" customWidth="1"/>
    <col min="2818" max="2827" width="15.5714285714286" style="3" hidden="1" customWidth="1"/>
    <col min="2828" max="2828" width="12.7142857142857" style="3" hidden="1" customWidth="1"/>
    <col min="2829" max="2829" width="10.8571428571429" style="3" hidden="1" customWidth="1"/>
    <col min="2830" max="2832" width="10.2857142857143" style="3" hidden="1" customWidth="1"/>
    <col min="2833" max="2875" width="9.14285714285714" style="3" hidden="1" customWidth="1"/>
    <col min="2876" max="3070" width="9.14285714285714" style="3" hidden="1"/>
    <col min="3071" max="3072" width="9.14285714285714" style="3" hidden="1" customWidth="1"/>
    <col min="3073" max="3073" width="37" style="3" hidden="1" customWidth="1"/>
    <col min="3074" max="3083" width="15.5714285714286" style="3" hidden="1" customWidth="1"/>
    <col min="3084" max="3084" width="12.7142857142857" style="3" hidden="1" customWidth="1"/>
    <col min="3085" max="3085" width="10.8571428571429" style="3" hidden="1" customWidth="1"/>
    <col min="3086" max="3088" width="10.2857142857143" style="3" hidden="1" customWidth="1"/>
    <col min="3089" max="3131" width="9.14285714285714" style="3" hidden="1" customWidth="1"/>
    <col min="3132" max="3326" width="9.14285714285714" style="3" hidden="1"/>
    <col min="3327" max="3328" width="9.14285714285714" style="3" hidden="1" customWidth="1"/>
    <col min="3329" max="3329" width="37" style="3" hidden="1" customWidth="1"/>
    <col min="3330" max="3339" width="15.5714285714286" style="3" hidden="1" customWidth="1"/>
    <col min="3340" max="3340" width="12.7142857142857" style="3" hidden="1" customWidth="1"/>
    <col min="3341" max="3341" width="10.8571428571429" style="3" hidden="1" customWidth="1"/>
    <col min="3342" max="3344" width="10.2857142857143" style="3" hidden="1" customWidth="1"/>
    <col min="3345" max="3387" width="9.14285714285714" style="3" hidden="1" customWidth="1"/>
    <col min="3388" max="3582" width="9.14285714285714" style="3" hidden="1"/>
    <col min="3583" max="3584" width="9.14285714285714" style="3" hidden="1" customWidth="1"/>
    <col min="3585" max="3585" width="37" style="3" hidden="1" customWidth="1"/>
    <col min="3586" max="3595" width="15.5714285714286" style="3" hidden="1" customWidth="1"/>
    <col min="3596" max="3596" width="12.7142857142857" style="3" hidden="1" customWidth="1"/>
    <col min="3597" max="3597" width="10.8571428571429" style="3" hidden="1" customWidth="1"/>
    <col min="3598" max="3600" width="10.2857142857143" style="3" hidden="1" customWidth="1"/>
    <col min="3601" max="3643" width="9.14285714285714" style="3" hidden="1" customWidth="1"/>
    <col min="3644" max="3838" width="9.14285714285714" style="3" hidden="1"/>
    <col min="3839" max="3840" width="9.14285714285714" style="3" hidden="1" customWidth="1"/>
    <col min="3841" max="3841" width="37" style="3" hidden="1" customWidth="1"/>
    <col min="3842" max="3851" width="15.5714285714286" style="3" hidden="1" customWidth="1"/>
    <col min="3852" max="3852" width="12.7142857142857" style="3" hidden="1" customWidth="1"/>
    <col min="3853" max="3853" width="10.8571428571429" style="3" hidden="1" customWidth="1"/>
    <col min="3854" max="3856" width="10.2857142857143" style="3" hidden="1" customWidth="1"/>
    <col min="3857" max="3899" width="9.14285714285714" style="3" hidden="1" customWidth="1"/>
    <col min="3900" max="4094" width="9.14285714285714" style="3" hidden="1"/>
    <col min="4095" max="4096" width="9.14285714285714" style="3" hidden="1" customWidth="1"/>
    <col min="4097" max="4097" width="37" style="3" hidden="1" customWidth="1"/>
    <col min="4098" max="4107" width="15.5714285714286" style="3" hidden="1" customWidth="1"/>
    <col min="4108" max="4108" width="12.7142857142857" style="3" hidden="1" customWidth="1"/>
    <col min="4109" max="4109" width="10.8571428571429" style="3" hidden="1" customWidth="1"/>
    <col min="4110" max="4112" width="10.2857142857143" style="3" hidden="1" customWidth="1"/>
    <col min="4113" max="4155" width="9.14285714285714" style="3" hidden="1" customWidth="1"/>
    <col min="4156" max="4350" width="9.14285714285714" style="3" hidden="1"/>
    <col min="4351" max="4352" width="9.14285714285714" style="3" hidden="1" customWidth="1"/>
    <col min="4353" max="4353" width="37" style="3" hidden="1" customWidth="1"/>
    <col min="4354" max="4363" width="15.5714285714286" style="3" hidden="1" customWidth="1"/>
    <col min="4364" max="4364" width="12.7142857142857" style="3" hidden="1" customWidth="1"/>
    <col min="4365" max="4365" width="10.8571428571429" style="3" hidden="1" customWidth="1"/>
    <col min="4366" max="4368" width="10.2857142857143" style="3" hidden="1" customWidth="1"/>
    <col min="4369" max="4411" width="9.14285714285714" style="3" hidden="1" customWidth="1"/>
    <col min="4412" max="4606" width="9.14285714285714" style="3" hidden="1"/>
    <col min="4607" max="4608" width="9.14285714285714" style="3" hidden="1" customWidth="1"/>
    <col min="4609" max="4609" width="37" style="3" hidden="1" customWidth="1"/>
    <col min="4610" max="4619" width="15.5714285714286" style="3" hidden="1" customWidth="1"/>
    <col min="4620" max="4620" width="12.7142857142857" style="3" hidden="1" customWidth="1"/>
    <col min="4621" max="4621" width="10.8571428571429" style="3" hidden="1" customWidth="1"/>
    <col min="4622" max="4624" width="10.2857142857143" style="3" hidden="1" customWidth="1"/>
    <col min="4625" max="4667" width="9.14285714285714" style="3" hidden="1" customWidth="1"/>
    <col min="4668" max="4862" width="9.14285714285714" style="3" hidden="1"/>
    <col min="4863" max="4864" width="9.14285714285714" style="3" hidden="1" customWidth="1"/>
    <col min="4865" max="4865" width="37" style="3" hidden="1" customWidth="1"/>
    <col min="4866" max="4875" width="15.5714285714286" style="3" hidden="1" customWidth="1"/>
    <col min="4876" max="4876" width="12.7142857142857" style="3" hidden="1" customWidth="1"/>
    <col min="4877" max="4877" width="10.8571428571429" style="3" hidden="1" customWidth="1"/>
    <col min="4878" max="4880" width="10.2857142857143" style="3" hidden="1" customWidth="1"/>
    <col min="4881" max="4923" width="9.14285714285714" style="3" hidden="1" customWidth="1"/>
    <col min="4924" max="5118" width="9.14285714285714" style="3" hidden="1"/>
    <col min="5119" max="5120" width="9.14285714285714" style="3" hidden="1" customWidth="1"/>
    <col min="5121" max="5121" width="37" style="3" hidden="1" customWidth="1"/>
    <col min="5122" max="5131" width="15.5714285714286" style="3" hidden="1" customWidth="1"/>
    <col min="5132" max="5132" width="12.7142857142857" style="3" hidden="1" customWidth="1"/>
    <col min="5133" max="5133" width="10.8571428571429" style="3" hidden="1" customWidth="1"/>
    <col min="5134" max="5136" width="10.2857142857143" style="3" hidden="1" customWidth="1"/>
    <col min="5137" max="5179" width="9.14285714285714" style="3" hidden="1" customWidth="1"/>
    <col min="5180" max="5374" width="9.14285714285714" style="3" hidden="1"/>
    <col min="5375" max="5376" width="9.14285714285714" style="3" hidden="1" customWidth="1"/>
    <col min="5377" max="5377" width="37" style="3" hidden="1" customWidth="1"/>
    <col min="5378" max="5387" width="15.5714285714286" style="3" hidden="1" customWidth="1"/>
    <col min="5388" max="5388" width="12.7142857142857" style="3" hidden="1" customWidth="1"/>
    <col min="5389" max="5389" width="10.8571428571429" style="3" hidden="1" customWidth="1"/>
    <col min="5390" max="5392" width="10.2857142857143" style="3" hidden="1" customWidth="1"/>
    <col min="5393" max="5435" width="9.14285714285714" style="3" hidden="1" customWidth="1"/>
    <col min="5436" max="5630" width="9.14285714285714" style="3" hidden="1"/>
    <col min="5631" max="5632" width="9.14285714285714" style="3" hidden="1" customWidth="1"/>
    <col min="5633" max="5633" width="37" style="3" hidden="1" customWidth="1"/>
    <col min="5634" max="5643" width="15.5714285714286" style="3" hidden="1" customWidth="1"/>
    <col min="5644" max="5644" width="12.7142857142857" style="3" hidden="1" customWidth="1"/>
    <col min="5645" max="5645" width="10.8571428571429" style="3" hidden="1" customWidth="1"/>
    <col min="5646" max="5648" width="10.2857142857143" style="3" hidden="1" customWidth="1"/>
    <col min="5649" max="5691" width="9.14285714285714" style="3" hidden="1" customWidth="1"/>
    <col min="5692" max="5886" width="9.14285714285714" style="3" hidden="1"/>
    <col min="5887" max="5888" width="9.14285714285714" style="3" hidden="1" customWidth="1"/>
    <col min="5889" max="5889" width="37" style="3" hidden="1" customWidth="1"/>
    <col min="5890" max="5899" width="15.5714285714286" style="3" hidden="1" customWidth="1"/>
    <col min="5900" max="5900" width="12.7142857142857" style="3" hidden="1" customWidth="1"/>
    <col min="5901" max="5901" width="10.8571428571429" style="3" hidden="1" customWidth="1"/>
    <col min="5902" max="5904" width="10.2857142857143" style="3" hidden="1" customWidth="1"/>
    <col min="5905" max="5947" width="9.14285714285714" style="3" hidden="1" customWidth="1"/>
    <col min="5948" max="6142" width="9.14285714285714" style="3" hidden="1"/>
    <col min="6143" max="6144" width="9.14285714285714" style="3" hidden="1" customWidth="1"/>
    <col min="6145" max="6145" width="37" style="3" hidden="1" customWidth="1"/>
    <col min="6146" max="6155" width="15.5714285714286" style="3" hidden="1" customWidth="1"/>
    <col min="6156" max="6156" width="12.7142857142857" style="3" hidden="1" customWidth="1"/>
    <col min="6157" max="6157" width="10.8571428571429" style="3" hidden="1" customWidth="1"/>
    <col min="6158" max="6160" width="10.2857142857143" style="3" hidden="1" customWidth="1"/>
    <col min="6161" max="6203" width="9.14285714285714" style="3" hidden="1" customWidth="1"/>
    <col min="6204" max="6398" width="9.14285714285714" style="3" hidden="1"/>
    <col min="6399" max="6400" width="9.14285714285714" style="3" hidden="1" customWidth="1"/>
    <col min="6401" max="6401" width="37" style="3" hidden="1" customWidth="1"/>
    <col min="6402" max="6411" width="15.5714285714286" style="3" hidden="1" customWidth="1"/>
    <col min="6412" max="6412" width="12.7142857142857" style="3" hidden="1" customWidth="1"/>
    <col min="6413" max="6413" width="10.8571428571429" style="3" hidden="1" customWidth="1"/>
    <col min="6414" max="6416" width="10.2857142857143" style="3" hidden="1" customWidth="1"/>
    <col min="6417" max="6459" width="9.14285714285714" style="3" hidden="1" customWidth="1"/>
    <col min="6460" max="6654" width="9.14285714285714" style="3" hidden="1"/>
    <col min="6655" max="6656" width="9.14285714285714" style="3" hidden="1" customWidth="1"/>
    <col min="6657" max="6657" width="37" style="3" hidden="1" customWidth="1"/>
    <col min="6658" max="6667" width="15.5714285714286" style="3" hidden="1" customWidth="1"/>
    <col min="6668" max="6668" width="12.7142857142857" style="3" hidden="1" customWidth="1"/>
    <col min="6669" max="6669" width="10.8571428571429" style="3" hidden="1" customWidth="1"/>
    <col min="6670" max="6672" width="10.2857142857143" style="3" hidden="1" customWidth="1"/>
    <col min="6673" max="6715" width="9.14285714285714" style="3" hidden="1" customWidth="1"/>
    <col min="6716" max="6910" width="9.14285714285714" style="3" hidden="1"/>
    <col min="6911" max="6912" width="9.14285714285714" style="3" hidden="1" customWidth="1"/>
    <col min="6913" max="6913" width="37" style="3" hidden="1" customWidth="1"/>
    <col min="6914" max="6923" width="15.5714285714286" style="3" hidden="1" customWidth="1"/>
    <col min="6924" max="6924" width="12.7142857142857" style="3" hidden="1" customWidth="1"/>
    <col min="6925" max="6925" width="10.8571428571429" style="3" hidden="1" customWidth="1"/>
    <col min="6926" max="6928" width="10.2857142857143" style="3" hidden="1" customWidth="1"/>
    <col min="6929" max="6971" width="9.14285714285714" style="3" hidden="1" customWidth="1"/>
    <col min="6972" max="7166" width="9.14285714285714" style="3" hidden="1"/>
    <col min="7167" max="7168" width="9.14285714285714" style="3" hidden="1" customWidth="1"/>
    <col min="7169" max="7169" width="37" style="3" hidden="1" customWidth="1"/>
    <col min="7170" max="7179" width="15.5714285714286" style="3" hidden="1" customWidth="1"/>
    <col min="7180" max="7180" width="12.7142857142857" style="3" hidden="1" customWidth="1"/>
    <col min="7181" max="7181" width="10.8571428571429" style="3" hidden="1" customWidth="1"/>
    <col min="7182" max="7184" width="10.2857142857143" style="3" hidden="1" customWidth="1"/>
    <col min="7185" max="7227" width="9.14285714285714" style="3" hidden="1" customWidth="1"/>
    <col min="7228" max="7422" width="9.14285714285714" style="3" hidden="1"/>
    <col min="7423" max="7424" width="9.14285714285714" style="3" hidden="1" customWidth="1"/>
    <col min="7425" max="7425" width="37" style="3" hidden="1" customWidth="1"/>
    <col min="7426" max="7435" width="15.5714285714286" style="3" hidden="1" customWidth="1"/>
    <col min="7436" max="7436" width="12.7142857142857" style="3" hidden="1" customWidth="1"/>
    <col min="7437" max="7437" width="10.8571428571429" style="3" hidden="1" customWidth="1"/>
    <col min="7438" max="7440" width="10.2857142857143" style="3" hidden="1" customWidth="1"/>
    <col min="7441" max="7483" width="9.14285714285714" style="3" hidden="1" customWidth="1"/>
    <col min="7484" max="7678" width="9.14285714285714" style="3" hidden="1"/>
    <col min="7679" max="7680" width="9.14285714285714" style="3" hidden="1" customWidth="1"/>
    <col min="7681" max="7681" width="37" style="3" hidden="1" customWidth="1"/>
    <col min="7682" max="7691" width="15.5714285714286" style="3" hidden="1" customWidth="1"/>
    <col min="7692" max="7692" width="12.7142857142857" style="3" hidden="1" customWidth="1"/>
    <col min="7693" max="7693" width="10.8571428571429" style="3" hidden="1" customWidth="1"/>
    <col min="7694" max="7696" width="10.2857142857143" style="3" hidden="1" customWidth="1"/>
    <col min="7697" max="7739" width="9.14285714285714" style="3" hidden="1" customWidth="1"/>
    <col min="7740" max="7934" width="9.14285714285714" style="3" hidden="1"/>
    <col min="7935" max="7936" width="9.14285714285714" style="3" hidden="1" customWidth="1"/>
    <col min="7937" max="7937" width="37" style="3" hidden="1" customWidth="1"/>
    <col min="7938" max="7947" width="15.5714285714286" style="3" hidden="1" customWidth="1"/>
    <col min="7948" max="7948" width="12.7142857142857" style="3" hidden="1" customWidth="1"/>
    <col min="7949" max="7949" width="10.8571428571429" style="3" hidden="1" customWidth="1"/>
    <col min="7950" max="7952" width="10.2857142857143" style="3" hidden="1" customWidth="1"/>
    <col min="7953" max="7995" width="9.14285714285714" style="3" hidden="1" customWidth="1"/>
    <col min="7996" max="8190" width="9.14285714285714" style="3" hidden="1"/>
    <col min="8191" max="8192" width="9.14285714285714" style="3" hidden="1" customWidth="1"/>
    <col min="8193" max="8193" width="37" style="3" hidden="1" customWidth="1"/>
    <col min="8194" max="8203" width="15.5714285714286" style="3" hidden="1" customWidth="1"/>
    <col min="8204" max="8204" width="12.7142857142857" style="3" hidden="1" customWidth="1"/>
    <col min="8205" max="8205" width="10.8571428571429" style="3" hidden="1" customWidth="1"/>
    <col min="8206" max="8208" width="10.2857142857143" style="3" hidden="1" customWidth="1"/>
    <col min="8209" max="8251" width="9.14285714285714" style="3" hidden="1" customWidth="1"/>
    <col min="8252" max="8446" width="9.14285714285714" style="3" hidden="1"/>
    <col min="8447" max="8448" width="9.14285714285714" style="3" hidden="1" customWidth="1"/>
    <col min="8449" max="8449" width="37" style="3" hidden="1" customWidth="1"/>
    <col min="8450" max="8459" width="15.5714285714286" style="3" hidden="1" customWidth="1"/>
    <col min="8460" max="8460" width="12.7142857142857" style="3" hidden="1" customWidth="1"/>
    <col min="8461" max="8461" width="10.8571428571429" style="3" hidden="1" customWidth="1"/>
    <col min="8462" max="8464" width="10.2857142857143" style="3" hidden="1" customWidth="1"/>
    <col min="8465" max="8507" width="9.14285714285714" style="3" hidden="1" customWidth="1"/>
    <col min="8508" max="8702" width="9.14285714285714" style="3" hidden="1"/>
    <col min="8703" max="8704" width="9.14285714285714" style="3" hidden="1" customWidth="1"/>
    <col min="8705" max="8705" width="37" style="3" hidden="1" customWidth="1"/>
    <col min="8706" max="8715" width="15.5714285714286" style="3" hidden="1" customWidth="1"/>
    <col min="8716" max="8716" width="12.7142857142857" style="3" hidden="1" customWidth="1"/>
    <col min="8717" max="8717" width="10.8571428571429" style="3" hidden="1" customWidth="1"/>
    <col min="8718" max="8720" width="10.2857142857143" style="3" hidden="1" customWidth="1"/>
    <col min="8721" max="8763" width="9.14285714285714" style="3" hidden="1" customWidth="1"/>
    <col min="8764" max="8958" width="9.14285714285714" style="3" hidden="1"/>
    <col min="8959" max="8960" width="9.14285714285714" style="3" hidden="1" customWidth="1"/>
    <col min="8961" max="8961" width="37" style="3" hidden="1" customWidth="1"/>
    <col min="8962" max="8971" width="15.5714285714286" style="3" hidden="1" customWidth="1"/>
    <col min="8972" max="8972" width="12.7142857142857" style="3" hidden="1" customWidth="1"/>
    <col min="8973" max="8973" width="10.8571428571429" style="3" hidden="1" customWidth="1"/>
    <col min="8974" max="8976" width="10.2857142857143" style="3" hidden="1" customWidth="1"/>
    <col min="8977" max="9019" width="9.14285714285714" style="3" hidden="1" customWidth="1"/>
    <col min="9020" max="9214" width="9.14285714285714" style="3" hidden="1"/>
    <col min="9215" max="9216" width="9.14285714285714" style="3" hidden="1" customWidth="1"/>
    <col min="9217" max="9217" width="37" style="3" hidden="1" customWidth="1"/>
    <col min="9218" max="9227" width="15.5714285714286" style="3" hidden="1" customWidth="1"/>
    <col min="9228" max="9228" width="12.7142857142857" style="3" hidden="1" customWidth="1"/>
    <col min="9229" max="9229" width="10.8571428571429" style="3" hidden="1" customWidth="1"/>
    <col min="9230" max="9232" width="10.2857142857143" style="3" hidden="1" customWidth="1"/>
    <col min="9233" max="9275" width="9.14285714285714" style="3" hidden="1" customWidth="1"/>
    <col min="9276" max="9470" width="9.14285714285714" style="3" hidden="1"/>
    <col min="9471" max="9472" width="9.14285714285714" style="3" hidden="1" customWidth="1"/>
    <col min="9473" max="9473" width="37" style="3" hidden="1" customWidth="1"/>
    <col min="9474" max="9483" width="15.5714285714286" style="3" hidden="1" customWidth="1"/>
    <col min="9484" max="9484" width="12.7142857142857" style="3" hidden="1" customWidth="1"/>
    <col min="9485" max="9485" width="10.8571428571429" style="3" hidden="1" customWidth="1"/>
    <col min="9486" max="9488" width="10.2857142857143" style="3" hidden="1" customWidth="1"/>
    <col min="9489" max="9531" width="9.14285714285714" style="3" hidden="1" customWidth="1"/>
    <col min="9532" max="9726" width="9.14285714285714" style="3" hidden="1"/>
    <col min="9727" max="9728" width="9.14285714285714" style="3" hidden="1" customWidth="1"/>
    <col min="9729" max="9729" width="37" style="3" hidden="1" customWidth="1"/>
    <col min="9730" max="9739" width="15.5714285714286" style="3" hidden="1" customWidth="1"/>
    <col min="9740" max="9740" width="12.7142857142857" style="3" hidden="1" customWidth="1"/>
    <col min="9741" max="9741" width="10.8571428571429" style="3" hidden="1" customWidth="1"/>
    <col min="9742" max="9744" width="10.2857142857143" style="3" hidden="1" customWidth="1"/>
    <col min="9745" max="9787" width="9.14285714285714" style="3" hidden="1" customWidth="1"/>
    <col min="9788" max="9982" width="9.14285714285714" style="3" hidden="1"/>
    <col min="9983" max="9984" width="9.14285714285714" style="3" hidden="1" customWidth="1"/>
    <col min="9985" max="9985" width="37" style="3" hidden="1" customWidth="1"/>
    <col min="9986" max="9995" width="15.5714285714286" style="3" hidden="1" customWidth="1"/>
    <col min="9996" max="9996" width="12.7142857142857" style="3" hidden="1" customWidth="1"/>
    <col min="9997" max="9997" width="10.8571428571429" style="3" hidden="1" customWidth="1"/>
    <col min="9998" max="10000" width="10.2857142857143" style="3" hidden="1" customWidth="1"/>
    <col min="10001" max="10043" width="9.14285714285714" style="3" hidden="1" customWidth="1"/>
    <col min="10044" max="10238" width="9.14285714285714" style="3" hidden="1"/>
    <col min="10239" max="10240" width="9.14285714285714" style="3" hidden="1" customWidth="1"/>
    <col min="10241" max="10241" width="37" style="3" hidden="1" customWidth="1"/>
    <col min="10242" max="10251" width="15.5714285714286" style="3" hidden="1" customWidth="1"/>
    <col min="10252" max="10252" width="12.7142857142857" style="3" hidden="1" customWidth="1"/>
    <col min="10253" max="10253" width="10.8571428571429" style="3" hidden="1" customWidth="1"/>
    <col min="10254" max="10256" width="10.2857142857143" style="3" hidden="1" customWidth="1"/>
    <col min="10257" max="10299" width="9.14285714285714" style="3" hidden="1" customWidth="1"/>
    <col min="10300" max="10494" width="9.14285714285714" style="3" hidden="1"/>
    <col min="10495" max="10496" width="9.14285714285714" style="3" hidden="1" customWidth="1"/>
    <col min="10497" max="10497" width="37" style="3" hidden="1" customWidth="1"/>
    <col min="10498" max="10507" width="15.5714285714286" style="3" hidden="1" customWidth="1"/>
    <col min="10508" max="10508" width="12.7142857142857" style="3" hidden="1" customWidth="1"/>
    <col min="10509" max="10509" width="10.8571428571429" style="3" hidden="1" customWidth="1"/>
    <col min="10510" max="10512" width="10.2857142857143" style="3" hidden="1" customWidth="1"/>
    <col min="10513" max="10555" width="9.14285714285714" style="3" hidden="1" customWidth="1"/>
    <col min="10556" max="10750" width="9.14285714285714" style="3" hidden="1"/>
    <col min="10751" max="10752" width="9.14285714285714" style="3" hidden="1" customWidth="1"/>
    <col min="10753" max="10753" width="37" style="3" hidden="1" customWidth="1"/>
    <col min="10754" max="10763" width="15.5714285714286" style="3" hidden="1" customWidth="1"/>
    <col min="10764" max="10764" width="12.7142857142857" style="3" hidden="1" customWidth="1"/>
    <col min="10765" max="10765" width="10.8571428571429" style="3" hidden="1" customWidth="1"/>
    <col min="10766" max="10768" width="10.2857142857143" style="3" hidden="1" customWidth="1"/>
    <col min="10769" max="10811" width="9.14285714285714" style="3" hidden="1" customWidth="1"/>
    <col min="10812" max="11006" width="9.14285714285714" style="3" hidden="1"/>
    <col min="11007" max="11008" width="9.14285714285714" style="3" hidden="1" customWidth="1"/>
    <col min="11009" max="11009" width="37" style="3" hidden="1" customWidth="1"/>
    <col min="11010" max="11019" width="15.5714285714286" style="3" hidden="1" customWidth="1"/>
    <col min="11020" max="11020" width="12.7142857142857" style="3" hidden="1" customWidth="1"/>
    <col min="11021" max="11021" width="10.8571428571429" style="3" hidden="1" customWidth="1"/>
    <col min="11022" max="11024" width="10.2857142857143" style="3" hidden="1" customWidth="1"/>
    <col min="11025" max="11067" width="9.14285714285714" style="3" hidden="1" customWidth="1"/>
    <col min="11068" max="11262" width="9.14285714285714" style="3" hidden="1"/>
    <col min="11263" max="11264" width="9.14285714285714" style="3" hidden="1" customWidth="1"/>
    <col min="11265" max="11265" width="37" style="3" hidden="1" customWidth="1"/>
    <col min="11266" max="11275" width="15.5714285714286" style="3" hidden="1" customWidth="1"/>
    <col min="11276" max="11276" width="12.7142857142857" style="3" hidden="1" customWidth="1"/>
    <col min="11277" max="11277" width="10.8571428571429" style="3" hidden="1" customWidth="1"/>
    <col min="11278" max="11280" width="10.2857142857143" style="3" hidden="1" customWidth="1"/>
    <col min="11281" max="11323" width="9.14285714285714" style="3" hidden="1" customWidth="1"/>
    <col min="11324" max="11518" width="9.14285714285714" style="3" hidden="1"/>
    <col min="11519" max="11520" width="9.14285714285714" style="3" hidden="1" customWidth="1"/>
    <col min="11521" max="11521" width="37" style="3" hidden="1" customWidth="1"/>
    <col min="11522" max="11531" width="15.5714285714286" style="3" hidden="1" customWidth="1"/>
    <col min="11532" max="11532" width="12.7142857142857" style="3" hidden="1" customWidth="1"/>
    <col min="11533" max="11533" width="10.8571428571429" style="3" hidden="1" customWidth="1"/>
    <col min="11534" max="11536" width="10.2857142857143" style="3" hidden="1" customWidth="1"/>
    <col min="11537" max="11579" width="9.14285714285714" style="3" hidden="1" customWidth="1"/>
    <col min="11580" max="11774" width="9.14285714285714" style="3" hidden="1"/>
    <col min="11775" max="11776" width="9.14285714285714" style="3" hidden="1" customWidth="1"/>
    <col min="11777" max="11777" width="37" style="3" hidden="1" customWidth="1"/>
    <col min="11778" max="11787" width="15.5714285714286" style="3" hidden="1" customWidth="1"/>
    <col min="11788" max="11788" width="12.7142857142857" style="3" hidden="1" customWidth="1"/>
    <col min="11789" max="11789" width="10.8571428571429" style="3" hidden="1" customWidth="1"/>
    <col min="11790" max="11792" width="10.2857142857143" style="3" hidden="1" customWidth="1"/>
    <col min="11793" max="11835" width="9.14285714285714" style="3" hidden="1" customWidth="1"/>
    <col min="11836" max="12030" width="9.14285714285714" style="3" hidden="1"/>
    <col min="12031" max="12032" width="9.14285714285714" style="3" hidden="1" customWidth="1"/>
    <col min="12033" max="12033" width="37" style="3" hidden="1" customWidth="1"/>
    <col min="12034" max="12043" width="15.5714285714286" style="3" hidden="1" customWidth="1"/>
    <col min="12044" max="12044" width="12.7142857142857" style="3" hidden="1" customWidth="1"/>
    <col min="12045" max="12045" width="10.8571428571429" style="3" hidden="1" customWidth="1"/>
    <col min="12046" max="12048" width="10.2857142857143" style="3" hidden="1" customWidth="1"/>
    <col min="12049" max="12091" width="9.14285714285714" style="3" hidden="1" customWidth="1"/>
    <col min="12092" max="12286" width="9.14285714285714" style="3" hidden="1"/>
    <col min="12287" max="12288" width="9.14285714285714" style="3" hidden="1" customWidth="1"/>
    <col min="12289" max="12289" width="37" style="3" hidden="1" customWidth="1"/>
    <col min="12290" max="12299" width="15.5714285714286" style="3" hidden="1" customWidth="1"/>
    <col min="12300" max="12300" width="12.7142857142857" style="3" hidden="1" customWidth="1"/>
    <col min="12301" max="12301" width="10.8571428571429" style="3" hidden="1" customWidth="1"/>
    <col min="12302" max="12304" width="10.2857142857143" style="3" hidden="1" customWidth="1"/>
    <col min="12305" max="12347" width="9.14285714285714" style="3" hidden="1" customWidth="1"/>
    <col min="12348" max="12542" width="9.14285714285714" style="3" hidden="1"/>
    <col min="12543" max="12544" width="9.14285714285714" style="3" hidden="1" customWidth="1"/>
    <col min="12545" max="12545" width="37" style="3" hidden="1" customWidth="1"/>
    <col min="12546" max="12555" width="15.5714285714286" style="3" hidden="1" customWidth="1"/>
    <col min="12556" max="12556" width="12.7142857142857" style="3" hidden="1" customWidth="1"/>
    <col min="12557" max="12557" width="10.8571428571429" style="3" hidden="1" customWidth="1"/>
    <col min="12558" max="12560" width="10.2857142857143" style="3" hidden="1" customWidth="1"/>
    <col min="12561" max="12603" width="9.14285714285714" style="3" hidden="1" customWidth="1"/>
    <col min="12604" max="12798" width="9.14285714285714" style="3" hidden="1"/>
    <col min="12799" max="12800" width="9.14285714285714" style="3" hidden="1" customWidth="1"/>
    <col min="12801" max="12801" width="37" style="3" hidden="1" customWidth="1"/>
    <col min="12802" max="12811" width="15.5714285714286" style="3" hidden="1" customWidth="1"/>
    <col min="12812" max="12812" width="12.7142857142857" style="3" hidden="1" customWidth="1"/>
    <col min="12813" max="12813" width="10.8571428571429" style="3" hidden="1" customWidth="1"/>
    <col min="12814" max="12816" width="10.2857142857143" style="3" hidden="1" customWidth="1"/>
    <col min="12817" max="12859" width="9.14285714285714" style="3" hidden="1" customWidth="1"/>
    <col min="12860" max="13054" width="9.14285714285714" style="3" hidden="1"/>
    <col min="13055" max="13056" width="9.14285714285714" style="3" hidden="1" customWidth="1"/>
    <col min="13057" max="13057" width="37" style="3" hidden="1" customWidth="1"/>
    <col min="13058" max="13067" width="15.5714285714286" style="3" hidden="1" customWidth="1"/>
    <col min="13068" max="13068" width="12.7142857142857" style="3" hidden="1" customWidth="1"/>
    <col min="13069" max="13069" width="10.8571428571429" style="3" hidden="1" customWidth="1"/>
    <col min="13070" max="13072" width="10.2857142857143" style="3" hidden="1" customWidth="1"/>
    <col min="13073" max="13115" width="9.14285714285714" style="3" hidden="1" customWidth="1"/>
    <col min="13116" max="13310" width="9.14285714285714" style="3" hidden="1"/>
    <col min="13311" max="13312" width="9.14285714285714" style="3" hidden="1" customWidth="1"/>
    <col min="13313" max="13313" width="37" style="3" hidden="1" customWidth="1"/>
    <col min="13314" max="13323" width="15.5714285714286" style="3" hidden="1" customWidth="1"/>
    <col min="13324" max="13324" width="12.7142857142857" style="3" hidden="1" customWidth="1"/>
    <col min="13325" max="13325" width="10.8571428571429" style="3" hidden="1" customWidth="1"/>
    <col min="13326" max="13328" width="10.2857142857143" style="3" hidden="1" customWidth="1"/>
    <col min="13329" max="13371" width="9.14285714285714" style="3" hidden="1" customWidth="1"/>
    <col min="13372" max="13566" width="9.14285714285714" style="3" hidden="1"/>
    <col min="13567" max="13568" width="9.14285714285714" style="3" hidden="1" customWidth="1"/>
    <col min="13569" max="13569" width="37" style="3" hidden="1" customWidth="1"/>
    <col min="13570" max="13579" width="15.5714285714286" style="3" hidden="1" customWidth="1"/>
    <col min="13580" max="13580" width="12.7142857142857" style="3" hidden="1" customWidth="1"/>
    <col min="13581" max="13581" width="10.8571428571429" style="3" hidden="1" customWidth="1"/>
    <col min="13582" max="13584" width="10.2857142857143" style="3" hidden="1" customWidth="1"/>
    <col min="13585" max="13627" width="9.14285714285714" style="3" hidden="1" customWidth="1"/>
    <col min="13628" max="13822" width="9.14285714285714" style="3" hidden="1"/>
    <col min="13823" max="13824" width="9.14285714285714" style="3" hidden="1" customWidth="1"/>
    <col min="13825" max="13825" width="37" style="3" hidden="1" customWidth="1"/>
    <col min="13826" max="13835" width="15.5714285714286" style="3" hidden="1" customWidth="1"/>
    <col min="13836" max="13836" width="12.7142857142857" style="3" hidden="1" customWidth="1"/>
    <col min="13837" max="13837" width="10.8571428571429" style="3" hidden="1" customWidth="1"/>
    <col min="13838" max="13840" width="10.2857142857143" style="3" hidden="1" customWidth="1"/>
    <col min="13841" max="13883" width="9.14285714285714" style="3" hidden="1" customWidth="1"/>
    <col min="13884" max="14078" width="9.14285714285714" style="3" hidden="1"/>
    <col min="14079" max="14080" width="9.14285714285714" style="3" hidden="1" customWidth="1"/>
    <col min="14081" max="14081" width="37" style="3" hidden="1" customWidth="1"/>
    <col min="14082" max="14091" width="15.5714285714286" style="3" hidden="1" customWidth="1"/>
    <col min="14092" max="14092" width="12.7142857142857" style="3" hidden="1" customWidth="1"/>
    <col min="14093" max="14093" width="10.8571428571429" style="3" hidden="1" customWidth="1"/>
    <col min="14094" max="14096" width="10.2857142857143" style="3" hidden="1" customWidth="1"/>
    <col min="14097" max="14139" width="9.14285714285714" style="3" hidden="1" customWidth="1"/>
    <col min="14140" max="14334" width="9.14285714285714" style="3" hidden="1"/>
    <col min="14335" max="14336" width="9.14285714285714" style="3" hidden="1" customWidth="1"/>
    <col min="14337" max="14337" width="37" style="3" hidden="1" customWidth="1"/>
    <col min="14338" max="14347" width="15.5714285714286" style="3" hidden="1" customWidth="1"/>
    <col min="14348" max="14348" width="12.7142857142857" style="3" hidden="1" customWidth="1"/>
    <col min="14349" max="14349" width="10.8571428571429" style="3" hidden="1" customWidth="1"/>
    <col min="14350" max="14352" width="10.2857142857143" style="3" hidden="1" customWidth="1"/>
    <col min="14353" max="14395" width="9.14285714285714" style="3" hidden="1" customWidth="1"/>
    <col min="14396" max="14590" width="9.14285714285714" style="3" hidden="1"/>
    <col min="14591" max="14592" width="9.14285714285714" style="3" hidden="1" customWidth="1"/>
    <col min="14593" max="14593" width="37" style="3" hidden="1" customWidth="1"/>
    <col min="14594" max="14603" width="15.5714285714286" style="3" hidden="1" customWidth="1"/>
    <col min="14604" max="14604" width="12.7142857142857" style="3" hidden="1" customWidth="1"/>
    <col min="14605" max="14605" width="10.8571428571429" style="3" hidden="1" customWidth="1"/>
    <col min="14606" max="14608" width="10.2857142857143" style="3" hidden="1" customWidth="1"/>
    <col min="14609" max="14651" width="9.14285714285714" style="3" hidden="1" customWidth="1"/>
    <col min="14652" max="14846" width="9.14285714285714" style="3" hidden="1"/>
    <col min="14847" max="14848" width="9.14285714285714" style="3" hidden="1" customWidth="1"/>
    <col min="14849" max="14849" width="37" style="3" hidden="1" customWidth="1"/>
    <col min="14850" max="14859" width="15.5714285714286" style="3" hidden="1" customWidth="1"/>
    <col min="14860" max="14860" width="12.7142857142857" style="3" hidden="1" customWidth="1"/>
    <col min="14861" max="14861" width="10.8571428571429" style="3" hidden="1" customWidth="1"/>
    <col min="14862" max="14864" width="10.2857142857143" style="3" hidden="1" customWidth="1"/>
    <col min="14865" max="14907" width="9.14285714285714" style="3" hidden="1" customWidth="1"/>
    <col min="14908" max="15102" width="9.14285714285714" style="3" hidden="1"/>
    <col min="15103" max="15104" width="9.14285714285714" style="3" hidden="1" customWidth="1"/>
    <col min="15105" max="15105" width="37" style="3" hidden="1" customWidth="1"/>
    <col min="15106" max="15115" width="15.5714285714286" style="3" hidden="1" customWidth="1"/>
    <col min="15116" max="15116" width="12.7142857142857" style="3" hidden="1" customWidth="1"/>
    <col min="15117" max="15117" width="10.8571428571429" style="3" hidden="1" customWidth="1"/>
    <col min="15118" max="15120" width="10.2857142857143" style="3" hidden="1" customWidth="1"/>
    <col min="15121" max="15163" width="9.14285714285714" style="3" hidden="1" customWidth="1"/>
    <col min="15164" max="15358" width="9.14285714285714" style="3" hidden="1"/>
    <col min="15359" max="15360" width="9.14285714285714" style="3" hidden="1" customWidth="1"/>
    <col min="15361" max="15361" width="37" style="3" hidden="1" customWidth="1"/>
    <col min="15362" max="15371" width="15.5714285714286" style="3" hidden="1" customWidth="1"/>
    <col min="15372" max="15372" width="12.7142857142857" style="3" hidden="1" customWidth="1"/>
    <col min="15373" max="15373" width="10.8571428571429" style="3" hidden="1" customWidth="1"/>
    <col min="15374" max="15376" width="10.2857142857143" style="3" hidden="1" customWidth="1"/>
    <col min="15377" max="15419" width="9.14285714285714" style="3" hidden="1" customWidth="1"/>
    <col min="15420" max="15614" width="9.14285714285714" style="3" hidden="1"/>
    <col min="15615" max="15616" width="9.14285714285714" style="3" hidden="1" customWidth="1"/>
    <col min="15617" max="15617" width="37" style="3" hidden="1" customWidth="1"/>
    <col min="15618" max="15627" width="15.5714285714286" style="3" hidden="1" customWidth="1"/>
    <col min="15628" max="15628" width="12.7142857142857" style="3" hidden="1" customWidth="1"/>
    <col min="15629" max="15629" width="10.8571428571429" style="3" hidden="1" customWidth="1"/>
    <col min="15630" max="15632" width="10.2857142857143" style="3" hidden="1" customWidth="1"/>
    <col min="15633" max="15675" width="9.14285714285714" style="3" hidden="1" customWidth="1"/>
    <col min="15676" max="15870" width="9.14285714285714" style="3" hidden="1"/>
    <col min="15871" max="15872" width="9.14285714285714" style="3" hidden="1" customWidth="1"/>
    <col min="15873" max="15873" width="37" style="3" hidden="1" customWidth="1"/>
    <col min="15874" max="15883" width="15.5714285714286" style="3" hidden="1" customWidth="1"/>
    <col min="15884" max="15884" width="12.7142857142857" style="3" hidden="1" customWidth="1"/>
    <col min="15885" max="15885" width="10.8571428571429" style="3" hidden="1" customWidth="1"/>
    <col min="15886" max="15888" width="10.2857142857143" style="3" hidden="1" customWidth="1"/>
    <col min="15889" max="15931" width="9.14285714285714" style="3" hidden="1" customWidth="1"/>
    <col min="15932" max="16126" width="9.14285714285714" style="3" hidden="1"/>
    <col min="16127" max="16128" width="9.14285714285714" style="3" hidden="1" customWidth="1"/>
    <col min="16129" max="16129" width="37" style="3" hidden="1" customWidth="1"/>
    <col min="16130" max="16139" width="15.5714285714286" style="3" hidden="1" customWidth="1"/>
    <col min="16140" max="16140" width="12.7142857142857" style="3" hidden="1" customWidth="1"/>
    <col min="16141" max="16141" width="10.8571428571429" style="3" hidden="1" customWidth="1"/>
    <col min="16142" max="16144" width="10.2857142857143" style="3" hidden="1" customWidth="1"/>
    <col min="16145" max="16145" width="0" style="3" hidden="1" customWidth="1"/>
    <col min="16146" max="16187" width="9.14285714285714" style="3" hidden="1" customWidth="1"/>
    <col min="16188" max="16384" width="9.14285714285714" style="3"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8">
      <c r="A4" s="2"/>
      <c r="B4" s="2"/>
      <c r="C4" s="2"/>
      <c r="D4" s="2"/>
      <c r="E4" s="2"/>
      <c r="F4" s="2"/>
      <c r="G4" s="2"/>
      <c r="H4" s="2"/>
      <c r="I4" s="2"/>
      <c r="J4" s="2"/>
      <c r="K4" s="2"/>
      <c r="L4" s="2"/>
      <c r="M4" s="2"/>
      <c r="N4" s="2"/>
      <c r="O4" s="2"/>
      <c r="P4" s="2"/>
      <c r="Q4" s="2"/>
      <c r="R4" s="48"/>
    </row>
    <row r="5" customHeight="1" spans="1:18">
      <c r="A5" s="2"/>
      <c r="B5" s="2"/>
      <c r="C5" s="2"/>
      <c r="D5" s="2"/>
      <c r="E5" s="2"/>
      <c r="F5" s="2"/>
      <c r="G5" s="2"/>
      <c r="H5" s="2"/>
      <c r="I5" s="2"/>
      <c r="J5" s="2"/>
      <c r="K5" s="2"/>
      <c r="L5" s="2"/>
      <c r="M5" s="2"/>
      <c r="N5" s="2"/>
      <c r="O5" s="2"/>
      <c r="P5" s="2"/>
      <c r="Q5" s="2"/>
      <c r="R5" s="48"/>
    </row>
    <row r="6" customHeight="1" spans="1:18">
      <c r="A6"/>
      <c r="B6"/>
      <c r="C6"/>
      <c r="D6"/>
      <c r="E6"/>
      <c r="F6"/>
      <c r="G6"/>
      <c r="H6"/>
      <c r="I6"/>
      <c r="K6"/>
      <c r="R6" s="127"/>
    </row>
    <row r="7" customHeight="1" spans="1:18">
      <c r="A7"/>
      <c r="B7"/>
      <c r="C7"/>
      <c r="D7"/>
      <c r="E7"/>
      <c r="F7"/>
      <c r="G7"/>
      <c r="H7"/>
      <c r="I7"/>
      <c r="R7" s="12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7" customHeight="1" spans="2:2">
      <c r="B17" s="134" t="s">
        <v>1535</v>
      </c>
    </row>
    <row r="18" customHeight="1" spans="2:17">
      <c r="B18" s="211" t="s">
        <v>1506</v>
      </c>
      <c r="C18" s="249">
        <v>2006</v>
      </c>
      <c r="D18" s="249">
        <v>2007</v>
      </c>
      <c r="E18" s="249">
        <v>2008</v>
      </c>
      <c r="F18" s="249">
        <v>2009</v>
      </c>
      <c r="G18" s="249">
        <v>2010</v>
      </c>
      <c r="H18" s="249">
        <v>2011</v>
      </c>
      <c r="I18" s="249">
        <v>2012</v>
      </c>
      <c r="J18" s="249">
        <v>2013</v>
      </c>
      <c r="K18" s="249">
        <v>2014</v>
      </c>
      <c r="L18" s="249">
        <v>2015</v>
      </c>
      <c r="M18" s="249">
        <v>2016</v>
      </c>
      <c r="N18" s="249">
        <v>2017</v>
      </c>
      <c r="O18" s="249">
        <v>2018</v>
      </c>
      <c r="P18" s="8"/>
      <c r="Q18" s="256"/>
    </row>
    <row r="19" customHeight="1" spans="2:17">
      <c r="B19" s="41" t="s">
        <v>200</v>
      </c>
      <c r="C19" s="250">
        <v>14</v>
      </c>
      <c r="D19" s="250">
        <v>14</v>
      </c>
      <c r="E19" s="250">
        <v>22</v>
      </c>
      <c r="F19" s="250">
        <v>26</v>
      </c>
      <c r="G19" s="250">
        <v>28</v>
      </c>
      <c r="H19" s="250">
        <v>29</v>
      </c>
      <c r="I19" s="250">
        <v>30</v>
      </c>
      <c r="J19" s="250">
        <v>36</v>
      </c>
      <c r="K19" s="250">
        <v>34</v>
      </c>
      <c r="L19" s="250">
        <v>35</v>
      </c>
      <c r="M19" s="250">
        <v>37</v>
      </c>
      <c r="N19" s="250">
        <v>35</v>
      </c>
      <c r="O19" s="250">
        <v>37</v>
      </c>
      <c r="P19" s="8"/>
      <c r="Q19" s="256"/>
    </row>
    <row r="20" customHeight="1" spans="2:17">
      <c r="B20" s="41" t="s">
        <v>201</v>
      </c>
      <c r="C20" s="250">
        <v>13</v>
      </c>
      <c r="D20" s="250">
        <v>13</v>
      </c>
      <c r="E20" s="250">
        <v>22</v>
      </c>
      <c r="F20" s="250">
        <v>26</v>
      </c>
      <c r="G20" s="250">
        <v>26</v>
      </c>
      <c r="H20" s="250">
        <v>25</v>
      </c>
      <c r="I20" s="250">
        <v>22</v>
      </c>
      <c r="J20" s="250">
        <v>30</v>
      </c>
      <c r="K20" s="250">
        <v>30</v>
      </c>
      <c r="L20" s="250">
        <v>35</v>
      </c>
      <c r="M20" s="250">
        <v>37</v>
      </c>
      <c r="N20" s="250">
        <v>39</v>
      </c>
      <c r="O20" s="250">
        <v>38</v>
      </c>
      <c r="P20" s="8"/>
      <c r="Q20" s="256"/>
    </row>
    <row r="21" customHeight="1" spans="2:17">
      <c r="B21" s="41" t="s">
        <v>220</v>
      </c>
      <c r="C21" s="250">
        <v>0</v>
      </c>
      <c r="D21" s="250">
        <v>0</v>
      </c>
      <c r="E21" s="250">
        <v>0</v>
      </c>
      <c r="F21" s="250">
        <v>0</v>
      </c>
      <c r="G21" s="250">
        <v>0</v>
      </c>
      <c r="H21" s="250">
        <v>0</v>
      </c>
      <c r="I21" s="250">
        <v>0</v>
      </c>
      <c r="J21" s="250">
        <v>0</v>
      </c>
      <c r="K21" s="250">
        <v>7</v>
      </c>
      <c r="L21" s="250">
        <v>8</v>
      </c>
      <c r="M21" s="250">
        <v>8</v>
      </c>
      <c r="N21" s="250">
        <v>11</v>
      </c>
      <c r="O21" s="250">
        <v>11</v>
      </c>
      <c r="P21" s="8"/>
      <c r="Q21" s="256"/>
    </row>
    <row r="22" customHeight="1" spans="2:32">
      <c r="B22" s="41" t="s">
        <v>202</v>
      </c>
      <c r="C22" s="250">
        <v>33</v>
      </c>
      <c r="D22" s="250">
        <v>33</v>
      </c>
      <c r="E22" s="250">
        <v>50</v>
      </c>
      <c r="F22" s="250">
        <v>55</v>
      </c>
      <c r="G22" s="250">
        <v>49</v>
      </c>
      <c r="H22" s="250">
        <v>56</v>
      </c>
      <c r="I22" s="250">
        <v>54</v>
      </c>
      <c r="J22" s="250">
        <v>65</v>
      </c>
      <c r="K22" s="250">
        <v>77</v>
      </c>
      <c r="L22" s="250">
        <v>88</v>
      </c>
      <c r="M22" s="250">
        <v>92</v>
      </c>
      <c r="N22" s="250">
        <v>97</v>
      </c>
      <c r="O22" s="250">
        <v>104</v>
      </c>
      <c r="P22" s="8"/>
      <c r="Q22" s="256"/>
      <c r="AE22" s="8"/>
      <c r="AF22" s="8"/>
    </row>
    <row r="23" customHeight="1" spans="2:17">
      <c r="B23" s="41" t="s">
        <v>203</v>
      </c>
      <c r="C23" s="250">
        <v>10</v>
      </c>
      <c r="D23" s="250">
        <v>10</v>
      </c>
      <c r="E23" s="250">
        <v>18</v>
      </c>
      <c r="F23" s="250">
        <v>19</v>
      </c>
      <c r="G23" s="250">
        <v>23</v>
      </c>
      <c r="H23" s="250">
        <v>23</v>
      </c>
      <c r="I23" s="250">
        <v>24</v>
      </c>
      <c r="J23" s="250">
        <v>26</v>
      </c>
      <c r="K23" s="250">
        <v>26</v>
      </c>
      <c r="L23" s="250">
        <v>27</v>
      </c>
      <c r="M23" s="250">
        <v>27</v>
      </c>
      <c r="N23" s="250">
        <v>27</v>
      </c>
      <c r="O23" s="250">
        <v>27</v>
      </c>
      <c r="P23" s="8"/>
      <c r="Q23" s="256"/>
    </row>
    <row r="24" customHeight="1" spans="2:32">
      <c r="B24" s="41" t="s">
        <v>204</v>
      </c>
      <c r="C24" s="250">
        <v>16</v>
      </c>
      <c r="D24" s="250">
        <v>15</v>
      </c>
      <c r="E24" s="250">
        <v>22</v>
      </c>
      <c r="F24" s="250">
        <v>25</v>
      </c>
      <c r="G24" s="250">
        <v>32</v>
      </c>
      <c r="H24" s="250">
        <v>29</v>
      </c>
      <c r="I24" s="250">
        <v>28</v>
      </c>
      <c r="J24" s="250">
        <v>26</v>
      </c>
      <c r="K24" s="250">
        <v>29</v>
      </c>
      <c r="L24" s="250">
        <v>38</v>
      </c>
      <c r="M24" s="250">
        <v>38</v>
      </c>
      <c r="N24" s="250">
        <v>39</v>
      </c>
      <c r="O24" s="250">
        <v>40</v>
      </c>
      <c r="P24" s="8"/>
      <c r="Q24" s="256"/>
      <c r="AF24" s="257"/>
    </row>
    <row r="25" customHeight="1" spans="2:32">
      <c r="B25" s="41" t="s">
        <v>205</v>
      </c>
      <c r="C25" s="250">
        <v>0</v>
      </c>
      <c r="D25" s="250">
        <v>0</v>
      </c>
      <c r="E25" s="250">
        <v>0</v>
      </c>
      <c r="F25" s="250">
        <v>0</v>
      </c>
      <c r="G25" s="250">
        <v>24</v>
      </c>
      <c r="H25" s="250">
        <v>24</v>
      </c>
      <c r="I25" s="250">
        <v>23</v>
      </c>
      <c r="J25" s="250">
        <v>35</v>
      </c>
      <c r="K25" s="250">
        <v>40</v>
      </c>
      <c r="L25" s="250">
        <v>45</v>
      </c>
      <c r="M25" s="250">
        <v>45</v>
      </c>
      <c r="N25" s="250">
        <v>55</v>
      </c>
      <c r="O25" s="250">
        <v>57</v>
      </c>
      <c r="P25" s="8"/>
      <c r="Q25" s="256"/>
      <c r="AE25" s="8"/>
      <c r="AF25" s="219"/>
    </row>
    <row r="26" customHeight="1" spans="2:32">
      <c r="B26" s="41" t="s">
        <v>206</v>
      </c>
      <c r="C26" s="250">
        <v>0</v>
      </c>
      <c r="D26" s="250">
        <v>0</v>
      </c>
      <c r="E26" s="250">
        <v>0</v>
      </c>
      <c r="F26" s="250">
        <v>0</v>
      </c>
      <c r="G26" s="250">
        <v>0</v>
      </c>
      <c r="H26" s="250">
        <v>0</v>
      </c>
      <c r="I26" s="250">
        <v>4</v>
      </c>
      <c r="J26" s="250">
        <v>14</v>
      </c>
      <c r="K26" s="250">
        <v>16</v>
      </c>
      <c r="L26" s="250">
        <v>25</v>
      </c>
      <c r="M26" s="250">
        <v>26</v>
      </c>
      <c r="N26" s="250">
        <v>26</v>
      </c>
      <c r="O26" s="250">
        <v>26</v>
      </c>
      <c r="P26" s="8"/>
      <c r="Q26" s="256"/>
      <c r="AE26" s="258"/>
      <c r="AF26" s="219"/>
    </row>
    <row r="27" customHeight="1" spans="2:32">
      <c r="B27" s="41" t="s">
        <v>207</v>
      </c>
      <c r="C27" s="250">
        <v>31</v>
      </c>
      <c r="D27" s="250">
        <v>30</v>
      </c>
      <c r="E27" s="250">
        <v>37</v>
      </c>
      <c r="F27" s="250">
        <v>44</v>
      </c>
      <c r="G27" s="250">
        <v>46</v>
      </c>
      <c r="H27" s="250">
        <v>47</v>
      </c>
      <c r="I27" s="250">
        <v>46</v>
      </c>
      <c r="J27" s="250">
        <v>51</v>
      </c>
      <c r="K27" s="250">
        <v>55</v>
      </c>
      <c r="L27" s="250">
        <v>56</v>
      </c>
      <c r="M27" s="250">
        <v>56</v>
      </c>
      <c r="N27" s="250">
        <v>58</v>
      </c>
      <c r="O27" s="250">
        <v>61</v>
      </c>
      <c r="P27" s="8"/>
      <c r="Q27" s="256"/>
      <c r="AE27" s="258"/>
      <c r="AF27" s="219"/>
    </row>
    <row r="28" customHeight="1" spans="2:32">
      <c r="B28" s="41" t="s">
        <v>208</v>
      </c>
      <c r="C28" s="250">
        <v>19</v>
      </c>
      <c r="D28" s="250">
        <v>19</v>
      </c>
      <c r="E28" s="250">
        <v>35</v>
      </c>
      <c r="F28" s="250">
        <v>36</v>
      </c>
      <c r="G28" s="250">
        <v>41</v>
      </c>
      <c r="H28" s="250">
        <v>43</v>
      </c>
      <c r="I28" s="250">
        <v>43</v>
      </c>
      <c r="J28" s="250">
        <v>45</v>
      </c>
      <c r="K28" s="250">
        <v>47</v>
      </c>
      <c r="L28" s="250">
        <v>47</v>
      </c>
      <c r="M28" s="250">
        <v>47</v>
      </c>
      <c r="N28" s="250">
        <v>46</v>
      </c>
      <c r="O28" s="250">
        <v>48</v>
      </c>
      <c r="P28" s="8"/>
      <c r="Q28" s="256"/>
      <c r="AE28" s="258"/>
      <c r="AF28" s="219"/>
    </row>
    <row r="29" customHeight="1" spans="2:32">
      <c r="B29" s="41" t="s">
        <v>209</v>
      </c>
      <c r="C29" s="250">
        <v>32</v>
      </c>
      <c r="D29" s="250">
        <v>33</v>
      </c>
      <c r="E29" s="250">
        <v>46</v>
      </c>
      <c r="F29" s="250">
        <v>53</v>
      </c>
      <c r="G29" s="250">
        <v>49</v>
      </c>
      <c r="H29" s="250">
        <v>53</v>
      </c>
      <c r="I29" s="250">
        <v>53</v>
      </c>
      <c r="J29" s="250">
        <v>63</v>
      </c>
      <c r="K29" s="250">
        <v>63</v>
      </c>
      <c r="L29" s="250">
        <v>70</v>
      </c>
      <c r="M29" s="250">
        <v>71</v>
      </c>
      <c r="N29" s="250">
        <v>74</v>
      </c>
      <c r="O29" s="250">
        <v>75</v>
      </c>
      <c r="P29" s="8"/>
      <c r="Q29" s="256"/>
      <c r="AE29" s="258"/>
      <c r="AF29" s="219"/>
    </row>
    <row r="30" customHeight="1" spans="2:32">
      <c r="B30" s="41" t="s">
        <v>210</v>
      </c>
      <c r="C30" s="250">
        <v>22</v>
      </c>
      <c r="D30" s="250">
        <v>22</v>
      </c>
      <c r="E30" s="250">
        <v>33</v>
      </c>
      <c r="F30" s="250">
        <v>41</v>
      </c>
      <c r="G30" s="250">
        <v>44</v>
      </c>
      <c r="H30" s="250">
        <v>45</v>
      </c>
      <c r="I30" s="250">
        <v>43</v>
      </c>
      <c r="J30" s="250">
        <v>53</v>
      </c>
      <c r="K30" s="250">
        <v>62</v>
      </c>
      <c r="L30" s="250">
        <v>78</v>
      </c>
      <c r="M30" s="250">
        <v>76</v>
      </c>
      <c r="N30" s="250">
        <v>76</v>
      </c>
      <c r="O30" s="250">
        <v>82</v>
      </c>
      <c r="P30" s="8"/>
      <c r="Q30" s="256"/>
      <c r="AE30" s="258"/>
      <c r="AF30" s="219"/>
    </row>
    <row r="31" customHeight="1" spans="2:32">
      <c r="B31" s="41" t="s">
        <v>217</v>
      </c>
      <c r="C31" s="250">
        <v>0</v>
      </c>
      <c r="D31" s="250">
        <v>0</v>
      </c>
      <c r="E31" s="250">
        <v>0</v>
      </c>
      <c r="F31" s="250">
        <v>1</v>
      </c>
      <c r="G31" s="250">
        <v>3</v>
      </c>
      <c r="H31" s="250">
        <v>3</v>
      </c>
      <c r="I31" s="250">
        <v>3</v>
      </c>
      <c r="J31" s="250">
        <v>5</v>
      </c>
      <c r="K31" s="250">
        <v>0</v>
      </c>
      <c r="L31" s="250">
        <v>0</v>
      </c>
      <c r="M31" s="250">
        <v>0</v>
      </c>
      <c r="N31" s="250">
        <v>0</v>
      </c>
      <c r="O31" s="250">
        <v>0</v>
      </c>
      <c r="P31" s="8"/>
      <c r="Q31" s="256"/>
      <c r="AE31" s="258"/>
      <c r="AF31" s="219"/>
    </row>
    <row r="32" customHeight="1" spans="2:32">
      <c r="B32" s="196" t="s">
        <v>8</v>
      </c>
      <c r="C32" s="251">
        <v>190</v>
      </c>
      <c r="D32" s="251">
        <v>189</v>
      </c>
      <c r="E32" s="251">
        <v>285</v>
      </c>
      <c r="F32" s="251">
        <v>326</v>
      </c>
      <c r="G32" s="251">
        <v>365</v>
      </c>
      <c r="H32" s="251">
        <v>377</v>
      </c>
      <c r="I32" s="251">
        <v>373</v>
      </c>
      <c r="J32" s="251">
        <v>449</v>
      </c>
      <c r="K32" s="251">
        <v>486</v>
      </c>
      <c r="L32" s="251">
        <v>552</v>
      </c>
      <c r="M32" s="251">
        <f>SUM(M19:M31)</f>
        <v>560</v>
      </c>
      <c r="N32" s="251">
        <f>SUM(N19:N31)</f>
        <v>583</v>
      </c>
      <c r="O32" s="251">
        <f>SUM(O19:O31)</f>
        <v>606</v>
      </c>
      <c r="AE32" s="258"/>
      <c r="AF32" s="219"/>
    </row>
    <row r="33" customHeight="1" spans="2:32">
      <c r="B33" s="3" t="s">
        <v>26</v>
      </c>
      <c r="AE33" s="258"/>
      <c r="AF33" s="219"/>
    </row>
    <row r="34" customHeight="1" spans="2:32">
      <c r="B34" s="3" t="s">
        <v>10</v>
      </c>
      <c r="C34" s="252"/>
      <c r="D34" s="252"/>
      <c r="E34" s="252"/>
      <c r="F34" s="252"/>
      <c r="G34" s="252"/>
      <c r="H34" s="252"/>
      <c r="I34" s="252"/>
      <c r="J34" s="252"/>
      <c r="K34" s="252"/>
      <c r="L34" s="252"/>
      <c r="M34" s="252"/>
      <c r="N34" s="252"/>
      <c r="O34" s="252"/>
      <c r="AE34" s="258"/>
      <c r="AF34" s="219"/>
    </row>
    <row r="35" customHeight="1" spans="31:32">
      <c r="AE35" s="258"/>
      <c r="AF35" s="219"/>
    </row>
    <row r="36" customHeight="1" spans="31:32">
      <c r="AE36" s="258"/>
      <c r="AF36" s="219"/>
    </row>
    <row r="37" customHeight="1" spans="31:32">
      <c r="AE37" s="258"/>
      <c r="AF37" s="219"/>
    </row>
    <row r="38" customHeight="1" spans="2:32">
      <c r="B38" s="134" t="s">
        <v>1536</v>
      </c>
      <c r="AE38" s="258"/>
      <c r="AF38" s="219"/>
    </row>
    <row r="39" customHeight="1" spans="2:32">
      <c r="B39" s="211" t="s">
        <v>1506</v>
      </c>
      <c r="C39" s="249">
        <v>2006</v>
      </c>
      <c r="D39" s="249">
        <v>2007</v>
      </c>
      <c r="E39" s="249">
        <v>2008</v>
      </c>
      <c r="F39" s="249">
        <v>2009</v>
      </c>
      <c r="G39" s="249">
        <v>2010</v>
      </c>
      <c r="H39" s="249">
        <v>2011</v>
      </c>
      <c r="I39" s="249">
        <v>2012</v>
      </c>
      <c r="J39" s="249">
        <v>2013</v>
      </c>
      <c r="K39" s="249">
        <v>2014</v>
      </c>
      <c r="L39" s="249">
        <v>2015</v>
      </c>
      <c r="M39" s="249">
        <v>2016</v>
      </c>
      <c r="N39" s="249">
        <v>2017</v>
      </c>
      <c r="O39" s="249">
        <v>2018</v>
      </c>
      <c r="AE39" s="258"/>
      <c r="AF39" s="219"/>
    </row>
    <row r="40" customHeight="1" spans="2:32">
      <c r="B40" s="41" t="s">
        <v>200</v>
      </c>
      <c r="C40" s="253">
        <v>0.0736842105263158</v>
      </c>
      <c r="D40" s="253">
        <v>0.0740740740740741</v>
      </c>
      <c r="E40" s="253">
        <v>0.0771929824561404</v>
      </c>
      <c r="F40" s="253">
        <v>0.0797546012269939</v>
      </c>
      <c r="G40" s="253">
        <v>0.0767123287671233</v>
      </c>
      <c r="H40" s="253">
        <v>0.0769230769230769</v>
      </c>
      <c r="I40" s="253">
        <v>0.0804289544235925</v>
      </c>
      <c r="J40" s="253">
        <v>0.0801781737193764</v>
      </c>
      <c r="K40" s="253">
        <v>0.0699588477366255</v>
      </c>
      <c r="L40" s="253">
        <v>0.0634057971014493</v>
      </c>
      <c r="M40" s="253">
        <f>M19/$M$32</f>
        <v>0.0660714285714286</v>
      </c>
      <c r="N40" s="253">
        <v>0.0600343053173242</v>
      </c>
      <c r="O40" s="253">
        <f>O19/$O$32</f>
        <v>0.0610561056105611</v>
      </c>
      <c r="AE40" s="258"/>
      <c r="AF40" s="219"/>
    </row>
    <row r="41" customHeight="1" spans="2:32">
      <c r="B41" s="41" t="s">
        <v>201</v>
      </c>
      <c r="C41" s="253">
        <v>0.068421052631579</v>
      </c>
      <c r="D41" s="253">
        <v>0.0687830687830688</v>
      </c>
      <c r="E41" s="253">
        <v>0.0771929824561404</v>
      </c>
      <c r="F41" s="253">
        <v>0.0797546012269939</v>
      </c>
      <c r="G41" s="253">
        <v>0.0712328767123288</v>
      </c>
      <c r="H41" s="253">
        <v>0.0663129973474801</v>
      </c>
      <c r="I41" s="253">
        <v>0.0589812332439678</v>
      </c>
      <c r="J41" s="253">
        <v>0.066815144766147</v>
      </c>
      <c r="K41" s="253">
        <v>0.0617283950617284</v>
      </c>
      <c r="L41" s="253">
        <v>0.0634057971014493</v>
      </c>
      <c r="M41" s="253">
        <f t="shared" ref="M41:M52" si="0">M20/$M$32</f>
        <v>0.0660714285714286</v>
      </c>
      <c r="N41" s="253">
        <v>0.0668953687821612</v>
      </c>
      <c r="O41" s="253">
        <f t="shared" ref="O41:O53" si="1">O20/$O$32</f>
        <v>0.0627062706270627</v>
      </c>
      <c r="AE41" s="258"/>
      <c r="AF41" s="219"/>
    </row>
    <row r="42" customHeight="1" spans="2:32">
      <c r="B42" s="41" t="s">
        <v>220</v>
      </c>
      <c r="C42" s="253">
        <v>0</v>
      </c>
      <c r="D42" s="253">
        <v>0</v>
      </c>
      <c r="E42" s="253">
        <v>0</v>
      </c>
      <c r="F42" s="253">
        <v>0</v>
      </c>
      <c r="G42" s="253">
        <v>0</v>
      </c>
      <c r="H42" s="253">
        <v>0</v>
      </c>
      <c r="I42" s="253">
        <v>0</v>
      </c>
      <c r="J42" s="253">
        <v>0</v>
      </c>
      <c r="K42" s="253">
        <v>0.01440329218107</v>
      </c>
      <c r="L42" s="253">
        <v>0.0144927536231884</v>
      </c>
      <c r="M42" s="253">
        <f t="shared" si="0"/>
        <v>0.0142857142857143</v>
      </c>
      <c r="N42" s="253">
        <v>0.0188679245283019</v>
      </c>
      <c r="O42" s="253">
        <f t="shared" si="1"/>
        <v>0.0181518151815182</v>
      </c>
      <c r="AE42" s="258"/>
      <c r="AF42" s="219"/>
    </row>
    <row r="43" customHeight="1" spans="2:32">
      <c r="B43" s="41" t="s">
        <v>202</v>
      </c>
      <c r="C43" s="253">
        <v>0.173684210526316</v>
      </c>
      <c r="D43" s="253">
        <v>0.174603174603175</v>
      </c>
      <c r="E43" s="253">
        <v>0.175438596491228</v>
      </c>
      <c r="F43" s="253">
        <v>0.168711656441718</v>
      </c>
      <c r="G43" s="253">
        <v>0.134246575342466</v>
      </c>
      <c r="H43" s="253">
        <v>0.148541114058355</v>
      </c>
      <c r="I43" s="253">
        <v>0.144772117962467</v>
      </c>
      <c r="J43" s="253">
        <v>0.144766146993318</v>
      </c>
      <c r="K43" s="253">
        <v>0.15843621399177</v>
      </c>
      <c r="L43" s="253">
        <v>0.159420289855072</v>
      </c>
      <c r="M43" s="253">
        <f t="shared" si="0"/>
        <v>0.164285714285714</v>
      </c>
      <c r="N43" s="253">
        <v>0.166380789022298</v>
      </c>
      <c r="O43" s="253">
        <f t="shared" si="1"/>
        <v>0.171617161716172</v>
      </c>
      <c r="AE43" s="258"/>
      <c r="AF43" s="219"/>
    </row>
    <row r="44" customHeight="1" spans="2:32">
      <c r="B44" s="41" t="s">
        <v>203</v>
      </c>
      <c r="C44" s="253">
        <v>0.0526315789473684</v>
      </c>
      <c r="D44" s="253">
        <v>0.0529100529100529</v>
      </c>
      <c r="E44" s="253">
        <v>0.0631578947368421</v>
      </c>
      <c r="F44" s="253">
        <v>0.0582822085889571</v>
      </c>
      <c r="G44" s="253">
        <v>0.063013698630137</v>
      </c>
      <c r="H44" s="253">
        <v>0.0610079575596817</v>
      </c>
      <c r="I44" s="253">
        <v>0.064343163538874</v>
      </c>
      <c r="J44" s="253">
        <v>0.0579064587973274</v>
      </c>
      <c r="K44" s="253">
        <v>0.0534979423868313</v>
      </c>
      <c r="L44" s="253">
        <v>0.0489130434782609</v>
      </c>
      <c r="M44" s="253">
        <f t="shared" si="0"/>
        <v>0.0482142857142857</v>
      </c>
      <c r="N44" s="253">
        <v>0.0463121783876501</v>
      </c>
      <c r="O44" s="253">
        <f t="shared" si="1"/>
        <v>0.0445544554455446</v>
      </c>
      <c r="AE44" s="258"/>
      <c r="AF44" s="219"/>
    </row>
    <row r="45" customHeight="1" spans="2:32">
      <c r="B45" s="41" t="s">
        <v>204</v>
      </c>
      <c r="C45" s="253">
        <v>0.0842105263157895</v>
      </c>
      <c r="D45" s="253">
        <v>0.0793650793650794</v>
      </c>
      <c r="E45" s="253">
        <v>0.0771929824561404</v>
      </c>
      <c r="F45" s="253">
        <v>0.0766871165644172</v>
      </c>
      <c r="G45" s="253">
        <v>0.0876712328767123</v>
      </c>
      <c r="H45" s="253">
        <v>0.0769230769230769</v>
      </c>
      <c r="I45" s="253">
        <v>0.0750670241286863</v>
      </c>
      <c r="J45" s="253">
        <v>0.0579064587973274</v>
      </c>
      <c r="K45" s="253">
        <v>0.0596707818930041</v>
      </c>
      <c r="L45" s="253">
        <v>0.0688405797101449</v>
      </c>
      <c r="M45" s="253">
        <f t="shared" si="0"/>
        <v>0.0678571428571429</v>
      </c>
      <c r="N45" s="253">
        <v>0.0668953687821612</v>
      </c>
      <c r="O45" s="253">
        <f t="shared" si="1"/>
        <v>0.066006600660066</v>
      </c>
      <c r="AE45" s="258"/>
      <c r="AF45" s="219"/>
    </row>
    <row r="46" customHeight="1" spans="2:32">
      <c r="B46" s="41" t="s">
        <v>205</v>
      </c>
      <c r="C46" s="253">
        <v>0</v>
      </c>
      <c r="D46" s="253">
        <v>0</v>
      </c>
      <c r="E46" s="253">
        <v>0</v>
      </c>
      <c r="F46" s="253">
        <v>0</v>
      </c>
      <c r="G46" s="253">
        <v>0.0657534246575342</v>
      </c>
      <c r="H46" s="253">
        <v>0.0636604774535809</v>
      </c>
      <c r="I46" s="253">
        <v>0.0616621983914209</v>
      </c>
      <c r="J46" s="253">
        <v>0.0779510022271715</v>
      </c>
      <c r="K46" s="253">
        <v>0.0823045267489712</v>
      </c>
      <c r="L46" s="253">
        <v>0.0815217391304348</v>
      </c>
      <c r="M46" s="253">
        <f t="shared" si="0"/>
        <v>0.0803571428571429</v>
      </c>
      <c r="N46" s="253">
        <v>0.0943396226415094</v>
      </c>
      <c r="O46" s="253">
        <f t="shared" si="1"/>
        <v>0.0940594059405941</v>
      </c>
      <c r="AE46" s="258"/>
      <c r="AF46" s="219"/>
    </row>
    <row r="47" customHeight="1" spans="2:32">
      <c r="B47" s="41" t="s">
        <v>206</v>
      </c>
      <c r="C47" s="253">
        <v>0</v>
      </c>
      <c r="D47" s="253">
        <v>0</v>
      </c>
      <c r="E47" s="253">
        <v>0</v>
      </c>
      <c r="F47" s="253">
        <v>0</v>
      </c>
      <c r="G47" s="253">
        <v>0</v>
      </c>
      <c r="H47" s="253">
        <v>0</v>
      </c>
      <c r="I47" s="253">
        <v>0.0107238605898123</v>
      </c>
      <c r="J47" s="253">
        <v>0.0311804008908686</v>
      </c>
      <c r="K47" s="253">
        <v>0.0329218106995885</v>
      </c>
      <c r="L47" s="253">
        <v>0.0452898550724638</v>
      </c>
      <c r="M47" s="253">
        <f t="shared" si="0"/>
        <v>0.0464285714285714</v>
      </c>
      <c r="N47" s="253">
        <v>0.0445969125214408</v>
      </c>
      <c r="O47" s="253">
        <f t="shared" si="1"/>
        <v>0.0429042904290429</v>
      </c>
      <c r="AE47" s="258"/>
      <c r="AF47" s="219"/>
    </row>
    <row r="48" customHeight="1" spans="2:32">
      <c r="B48" s="41" t="s">
        <v>207</v>
      </c>
      <c r="C48" s="253">
        <v>0.163157894736842</v>
      </c>
      <c r="D48" s="253">
        <v>0.158730158730159</v>
      </c>
      <c r="E48" s="253">
        <v>0.129824561403509</v>
      </c>
      <c r="F48" s="253">
        <v>0.134969325153374</v>
      </c>
      <c r="G48" s="253">
        <v>0.126027397260274</v>
      </c>
      <c r="H48" s="253">
        <v>0.124668435013263</v>
      </c>
      <c r="I48" s="253">
        <v>0.123324396782842</v>
      </c>
      <c r="J48" s="253">
        <v>0.11358574610245</v>
      </c>
      <c r="K48" s="253">
        <v>0.113168724279835</v>
      </c>
      <c r="L48" s="253">
        <v>0.101449275362319</v>
      </c>
      <c r="M48" s="253">
        <f t="shared" si="0"/>
        <v>0.1</v>
      </c>
      <c r="N48" s="253">
        <v>0.0994854202401372</v>
      </c>
      <c r="O48" s="253">
        <f t="shared" si="1"/>
        <v>0.100660066006601</v>
      </c>
      <c r="AE48" s="258"/>
      <c r="AF48" s="219"/>
    </row>
    <row r="49" customHeight="1" spans="2:32">
      <c r="B49" s="41" t="s">
        <v>208</v>
      </c>
      <c r="C49" s="253">
        <v>0.1</v>
      </c>
      <c r="D49" s="253">
        <v>0.100529100529101</v>
      </c>
      <c r="E49" s="253">
        <v>0.12280701754386</v>
      </c>
      <c r="F49" s="253">
        <v>0.110429447852761</v>
      </c>
      <c r="G49" s="253">
        <v>0.112328767123288</v>
      </c>
      <c r="H49" s="253">
        <v>0.114058355437666</v>
      </c>
      <c r="I49" s="253">
        <v>0.115281501340483</v>
      </c>
      <c r="J49" s="253">
        <v>0.10022271714922</v>
      </c>
      <c r="K49" s="253">
        <v>0.0967078189300412</v>
      </c>
      <c r="L49" s="253">
        <v>0.0851449275362319</v>
      </c>
      <c r="M49" s="253">
        <f t="shared" si="0"/>
        <v>0.0839285714285714</v>
      </c>
      <c r="N49" s="253">
        <v>0.0789022298456261</v>
      </c>
      <c r="O49" s="253">
        <f t="shared" si="1"/>
        <v>0.0792079207920792</v>
      </c>
      <c r="AE49" s="258"/>
      <c r="AF49" s="219"/>
    </row>
    <row r="50" customHeight="1" spans="2:32">
      <c r="B50" s="41" t="s">
        <v>209</v>
      </c>
      <c r="C50" s="253">
        <v>0.168421052631579</v>
      </c>
      <c r="D50" s="253">
        <v>0.174603174603175</v>
      </c>
      <c r="E50" s="253">
        <v>0.16140350877193</v>
      </c>
      <c r="F50" s="253">
        <v>0.162576687116564</v>
      </c>
      <c r="G50" s="253">
        <v>0.134246575342466</v>
      </c>
      <c r="H50" s="253">
        <v>0.140583554376658</v>
      </c>
      <c r="I50" s="253">
        <v>0.142091152815013</v>
      </c>
      <c r="J50" s="253">
        <v>0.140311804008909</v>
      </c>
      <c r="K50" s="253">
        <v>0.12962962962963</v>
      </c>
      <c r="L50" s="253">
        <v>0.126811594202899</v>
      </c>
      <c r="M50" s="253">
        <f t="shared" si="0"/>
        <v>0.126785714285714</v>
      </c>
      <c r="N50" s="253">
        <v>0.126929674099485</v>
      </c>
      <c r="O50" s="253">
        <f t="shared" si="1"/>
        <v>0.123762376237624</v>
      </c>
      <c r="AE50" s="258"/>
      <c r="AF50" s="219"/>
    </row>
    <row r="51" customHeight="1" spans="2:32">
      <c r="B51" s="41" t="s">
        <v>210</v>
      </c>
      <c r="C51" s="253">
        <v>0.115789473684211</v>
      </c>
      <c r="D51" s="253">
        <v>0.116402116402116</v>
      </c>
      <c r="E51" s="253">
        <v>0.115789473684211</v>
      </c>
      <c r="F51" s="253">
        <v>0.125766871165644</v>
      </c>
      <c r="G51" s="253">
        <v>0.120547945205479</v>
      </c>
      <c r="H51" s="253">
        <v>0.119363395225464</v>
      </c>
      <c r="I51" s="253">
        <v>0.115281501340483</v>
      </c>
      <c r="J51" s="253">
        <v>0.11804008908686</v>
      </c>
      <c r="K51" s="253">
        <v>0.127572016460905</v>
      </c>
      <c r="L51" s="253">
        <v>0.141304347826087</v>
      </c>
      <c r="M51" s="253">
        <f t="shared" si="0"/>
        <v>0.135714285714286</v>
      </c>
      <c r="N51" s="253">
        <v>0.130360205831904</v>
      </c>
      <c r="O51" s="253">
        <f t="shared" si="1"/>
        <v>0.135313531353135</v>
      </c>
      <c r="AE51" s="258"/>
      <c r="AF51" s="219"/>
    </row>
    <row r="52" customHeight="1" spans="2:32">
      <c r="B52" s="41" t="s">
        <v>217</v>
      </c>
      <c r="C52" s="253">
        <v>0</v>
      </c>
      <c r="D52" s="253">
        <v>0</v>
      </c>
      <c r="E52" s="253">
        <v>0</v>
      </c>
      <c r="F52" s="253">
        <v>0.00306748466257669</v>
      </c>
      <c r="G52" s="253">
        <v>0.00821917808219178</v>
      </c>
      <c r="H52" s="253">
        <v>0.00795755968169761</v>
      </c>
      <c r="I52" s="253">
        <v>0.00804289544235925</v>
      </c>
      <c r="J52" s="253">
        <v>0.0111358574610245</v>
      </c>
      <c r="K52" s="253">
        <v>0</v>
      </c>
      <c r="L52" s="253">
        <v>0</v>
      </c>
      <c r="M52" s="253">
        <f t="shared" si="0"/>
        <v>0</v>
      </c>
      <c r="N52" s="253">
        <v>0</v>
      </c>
      <c r="O52" s="253">
        <f t="shared" si="1"/>
        <v>0</v>
      </c>
      <c r="AE52" s="258"/>
      <c r="AF52" s="219"/>
    </row>
    <row r="53" customHeight="1" spans="2:32">
      <c r="B53" s="196" t="s">
        <v>8</v>
      </c>
      <c r="C53" s="254">
        <v>1</v>
      </c>
      <c r="D53" s="254">
        <v>1</v>
      </c>
      <c r="E53" s="254">
        <v>1</v>
      </c>
      <c r="F53" s="254">
        <v>1</v>
      </c>
      <c r="G53" s="254">
        <v>1</v>
      </c>
      <c r="H53" s="254">
        <v>1</v>
      </c>
      <c r="I53" s="254">
        <v>1</v>
      </c>
      <c r="J53" s="254">
        <v>1</v>
      </c>
      <c r="K53" s="254">
        <v>1</v>
      </c>
      <c r="L53" s="254">
        <v>1</v>
      </c>
      <c r="M53" s="254">
        <v>1</v>
      </c>
      <c r="N53" s="254">
        <v>1</v>
      </c>
      <c r="O53" s="254">
        <f t="shared" si="1"/>
        <v>1</v>
      </c>
      <c r="AE53" s="258"/>
      <c r="AF53" s="219"/>
    </row>
    <row r="54" customHeight="1" spans="2:32">
      <c r="B54" s="3" t="s">
        <v>26</v>
      </c>
      <c r="AE54" s="258"/>
      <c r="AF54" s="219"/>
    </row>
    <row r="55" customHeight="1" spans="2:32">
      <c r="B55" s="3" t="s">
        <v>10</v>
      </c>
      <c r="C55" s="255"/>
      <c r="D55" s="255"/>
      <c r="E55" s="255"/>
      <c r="F55" s="255"/>
      <c r="G55" s="255"/>
      <c r="H55" s="255"/>
      <c r="I55" s="255"/>
      <c r="J55" s="255"/>
      <c r="K55" s="255"/>
      <c r="L55" s="255"/>
      <c r="M55" s="255"/>
      <c r="N55" s="255"/>
      <c r="O55" s="255"/>
      <c r="AE55" s="258"/>
      <c r="AF55" s="219"/>
    </row>
    <row r="56" customHeight="1" spans="31:32">
      <c r="AE56" s="258"/>
      <c r="AF56" s="219"/>
    </row>
    <row r="57" customHeight="1" spans="31:32">
      <c r="AE57" s="258"/>
      <c r="AF57" s="219"/>
    </row>
    <row r="58" customHeight="1" spans="31:32">
      <c r="AE58" s="258"/>
      <c r="AF58" s="219"/>
    </row>
    <row r="59" customHeight="1" spans="2:32">
      <c r="B59" s="134" t="s">
        <v>1537</v>
      </c>
      <c r="AE59" s="258"/>
      <c r="AF59" s="219"/>
    </row>
    <row r="60" customHeight="1" spans="2:32">
      <c r="B60" s="211" t="s">
        <v>1506</v>
      </c>
      <c r="C60" s="249">
        <v>2006</v>
      </c>
      <c r="D60" s="249">
        <v>2007</v>
      </c>
      <c r="E60" s="249">
        <v>2008</v>
      </c>
      <c r="F60" s="249">
        <v>2009</v>
      </c>
      <c r="G60" s="249">
        <v>2010</v>
      </c>
      <c r="H60" s="249">
        <v>2011</v>
      </c>
      <c r="I60" s="249">
        <v>2012</v>
      </c>
      <c r="J60" s="249">
        <v>2013</v>
      </c>
      <c r="K60" s="249">
        <v>2014</v>
      </c>
      <c r="L60" s="249">
        <v>2015</v>
      </c>
      <c r="M60" s="249">
        <v>2016</v>
      </c>
      <c r="N60" s="249">
        <v>2017</v>
      </c>
      <c r="O60" s="249">
        <v>2018</v>
      </c>
      <c r="AE60" s="258"/>
      <c r="AF60" s="219"/>
    </row>
    <row r="61" customHeight="1" spans="2:32">
      <c r="B61" s="41" t="s">
        <v>3</v>
      </c>
      <c r="C61" s="250">
        <v>190</v>
      </c>
      <c r="D61" s="250">
        <v>189</v>
      </c>
      <c r="E61" s="250">
        <v>285</v>
      </c>
      <c r="F61" s="250">
        <v>326</v>
      </c>
      <c r="G61" s="250">
        <v>365</v>
      </c>
      <c r="H61" s="250">
        <v>377</v>
      </c>
      <c r="I61" s="250">
        <v>373</v>
      </c>
      <c r="J61" s="250">
        <v>449</v>
      </c>
      <c r="K61" s="250">
        <v>486</v>
      </c>
      <c r="L61" s="250">
        <v>552</v>
      </c>
      <c r="M61" s="250">
        <v>560</v>
      </c>
      <c r="N61" s="250">
        <v>583</v>
      </c>
      <c r="O61" s="250">
        <v>606</v>
      </c>
      <c r="AE61" s="258"/>
      <c r="AF61" s="219"/>
    </row>
    <row r="62" customHeight="1" spans="2:32">
      <c r="B62" s="41" t="s">
        <v>4</v>
      </c>
      <c r="C62" s="250">
        <v>76</v>
      </c>
      <c r="D62" s="250">
        <v>52</v>
      </c>
      <c r="E62" s="250">
        <v>12</v>
      </c>
      <c r="F62" s="250">
        <v>11</v>
      </c>
      <c r="G62" s="250">
        <v>15</v>
      </c>
      <c r="H62" s="250">
        <v>13</v>
      </c>
      <c r="I62" s="250">
        <v>15</v>
      </c>
      <c r="J62" s="250">
        <v>37</v>
      </c>
      <c r="K62" s="250">
        <v>32</v>
      </c>
      <c r="L62" s="250">
        <v>20</v>
      </c>
      <c r="M62" s="250">
        <v>40</v>
      </c>
      <c r="N62" s="250">
        <v>59</v>
      </c>
      <c r="O62" s="250">
        <v>52</v>
      </c>
      <c r="AE62" s="258"/>
      <c r="AF62" s="219"/>
    </row>
    <row r="63" customHeight="1" spans="2:32">
      <c r="B63" s="41" t="s">
        <v>5</v>
      </c>
      <c r="C63" s="250">
        <v>0</v>
      </c>
      <c r="D63" s="250">
        <v>0</v>
      </c>
      <c r="E63" s="250">
        <v>0</v>
      </c>
      <c r="F63" s="250">
        <v>0</v>
      </c>
      <c r="G63" s="250">
        <v>0</v>
      </c>
      <c r="H63" s="250">
        <v>34</v>
      </c>
      <c r="I63" s="250">
        <v>61</v>
      </c>
      <c r="J63" s="250">
        <v>11</v>
      </c>
      <c r="K63" s="250">
        <v>0</v>
      </c>
      <c r="L63" s="250">
        <v>0</v>
      </c>
      <c r="M63" s="250">
        <v>0</v>
      </c>
      <c r="N63" s="250">
        <v>0</v>
      </c>
      <c r="O63" s="250">
        <v>0</v>
      </c>
      <c r="AE63" s="258"/>
      <c r="AF63" s="219"/>
    </row>
    <row r="64" customHeight="1" spans="2:32">
      <c r="B64" s="41" t="s">
        <v>6</v>
      </c>
      <c r="C64" s="250">
        <v>0</v>
      </c>
      <c r="D64" s="250">
        <v>1</v>
      </c>
      <c r="E64" s="250">
        <v>0</v>
      </c>
      <c r="F64" s="250">
        <v>1</v>
      </c>
      <c r="G64" s="250">
        <v>3</v>
      </c>
      <c r="H64" s="250">
        <v>1</v>
      </c>
      <c r="I64" s="250">
        <v>1</v>
      </c>
      <c r="J64" s="250">
        <v>0</v>
      </c>
      <c r="K64" s="250">
        <v>0</v>
      </c>
      <c r="L64" s="250">
        <v>11</v>
      </c>
      <c r="M64" s="250">
        <v>21</v>
      </c>
      <c r="N64" s="250">
        <v>11</v>
      </c>
      <c r="O64" s="250">
        <v>21</v>
      </c>
      <c r="AE64" s="258"/>
      <c r="AF64" s="219"/>
    </row>
    <row r="65" customHeight="1" spans="2:32">
      <c r="B65" s="196" t="s">
        <v>8</v>
      </c>
      <c r="C65" s="251">
        <v>266</v>
      </c>
      <c r="D65" s="251">
        <v>242</v>
      </c>
      <c r="E65" s="251">
        <v>297</v>
      </c>
      <c r="F65" s="251">
        <v>338</v>
      </c>
      <c r="G65" s="251">
        <v>383</v>
      </c>
      <c r="H65" s="251">
        <v>425</v>
      </c>
      <c r="I65" s="251">
        <v>450</v>
      </c>
      <c r="J65" s="251">
        <v>497</v>
      </c>
      <c r="K65" s="251">
        <v>518</v>
      </c>
      <c r="L65" s="251">
        <f>SUM(L61:L64)</f>
        <v>583</v>
      </c>
      <c r="M65" s="251">
        <f>SUM(M61:M64)</f>
        <v>621</v>
      </c>
      <c r="N65" s="251">
        <f>SUM(N61:N64)</f>
        <v>653</v>
      </c>
      <c r="O65" s="251">
        <f>SUM(O61:O64)</f>
        <v>679</v>
      </c>
      <c r="AE65" s="258"/>
      <c r="AF65" s="219"/>
    </row>
    <row r="66" customHeight="1" spans="2:32">
      <c r="B66" s="3" t="s">
        <v>26</v>
      </c>
      <c r="AE66" s="258"/>
      <c r="AF66" s="219"/>
    </row>
    <row r="67" customHeight="1" spans="2:32">
      <c r="B67" s="3" t="s">
        <v>10</v>
      </c>
      <c r="C67" s="252"/>
      <c r="D67" s="252"/>
      <c r="E67" s="252"/>
      <c r="F67" s="252"/>
      <c r="G67" s="252"/>
      <c r="H67" s="252"/>
      <c r="I67" s="252"/>
      <c r="J67" s="252"/>
      <c r="K67" s="252"/>
      <c r="L67" s="252"/>
      <c r="M67" s="252"/>
      <c r="N67" s="252"/>
      <c r="O67" s="252"/>
      <c r="AE67" s="258"/>
      <c r="AF67" s="219"/>
    </row>
    <row r="68" customHeight="1" spans="31:32">
      <c r="AE68" s="258"/>
      <c r="AF68" s="219"/>
    </row>
    <row r="69" customHeight="1" spans="31:32">
      <c r="AE69" s="258"/>
      <c r="AF69" s="219"/>
    </row>
    <row r="70" customHeight="1" spans="31:32">
      <c r="AE70" s="258"/>
      <c r="AF70" s="219"/>
    </row>
    <row r="71" customHeight="1" spans="31:32">
      <c r="AE71" s="258"/>
      <c r="AF71" s="219"/>
    </row>
    <row r="72" customHeight="1" spans="31:32">
      <c r="AE72" s="258"/>
      <c r="AF72" s="219"/>
    </row>
    <row r="73" customHeight="1" spans="31:32">
      <c r="AE73" s="258"/>
      <c r="AF73" s="219"/>
    </row>
    <row r="74" customHeight="1" spans="31:32">
      <c r="AE74" s="258"/>
      <c r="AF74" s="219"/>
    </row>
    <row r="75" customHeight="1" spans="31:32">
      <c r="AE75" s="258"/>
      <c r="AF75" s="219"/>
    </row>
    <row r="76" customHeight="1" spans="31:32">
      <c r="AE76" s="258"/>
      <c r="AF76" s="219"/>
    </row>
    <row r="77" customHeight="1" spans="31:32">
      <c r="AE77" s="258"/>
      <c r="AF77" s="219"/>
    </row>
    <row r="78" customHeight="1" spans="31:32">
      <c r="AE78" s="258"/>
      <c r="AF78" s="219"/>
    </row>
    <row r="79" customHeight="1" spans="31:32">
      <c r="AE79" s="258"/>
      <c r="AF79" s="219"/>
    </row>
    <row r="80" customHeight="1" spans="31:32">
      <c r="AE80" s="258"/>
      <c r="AF80" s="219"/>
    </row>
    <row r="81" customHeight="1" spans="31:32">
      <c r="AE81" s="258"/>
      <c r="AF81" s="219"/>
    </row>
    <row r="82" customHeight="1" spans="31:32">
      <c r="AE82" s="258"/>
      <c r="AF82" s="219"/>
    </row>
    <row r="83" customHeight="1" spans="31:32">
      <c r="AE83" s="258"/>
      <c r="AF83" s="219"/>
    </row>
    <row r="84" customHeight="1" spans="31:32">
      <c r="AE84" s="258"/>
      <c r="AF84" s="219"/>
    </row>
    <row r="85" customHeight="1" spans="31:32">
      <c r="AE85" s="258"/>
      <c r="AF85" s="219"/>
    </row>
    <row r="86" customHeight="1" spans="2:32">
      <c r="B86" s="8"/>
      <c r="C86" s="259"/>
      <c r="D86" s="259"/>
      <c r="E86" s="259"/>
      <c r="F86" s="259"/>
      <c r="G86" s="259"/>
      <c r="H86" s="259"/>
      <c r="I86" s="259"/>
      <c r="J86" s="259"/>
      <c r="K86" s="259"/>
      <c r="L86" s="259"/>
      <c r="M86" s="259"/>
      <c r="N86" s="259"/>
      <c r="AE86" s="258"/>
      <c r="AF86" s="219"/>
    </row>
    <row r="87" customHeight="1" spans="31:32">
      <c r="AE87" s="258"/>
      <c r="AF87" s="219"/>
    </row>
    <row r="88" customHeight="1" spans="31:32">
      <c r="AE88" s="258"/>
      <c r="AF88" s="219"/>
    </row>
    <row r="89" customHeight="1" spans="31:32">
      <c r="AE89" s="258"/>
      <c r="AF89" s="219"/>
    </row>
    <row r="90" customHeight="1" spans="31:32">
      <c r="AE90" s="258"/>
      <c r="AF90" s="219"/>
    </row>
    <row r="91" customHeight="1" spans="31:32">
      <c r="AE91" s="258"/>
      <c r="AF91" s="219"/>
    </row>
    <row r="92" customHeight="1" spans="31:32">
      <c r="AE92" s="258"/>
      <c r="AF92" s="219"/>
    </row>
    <row r="93" customHeight="1" spans="31:32">
      <c r="AE93" s="258"/>
      <c r="AF93" s="219"/>
    </row>
    <row r="94" customHeight="1" spans="31:32">
      <c r="AE94" s="258"/>
      <c r="AF94" s="219"/>
    </row>
    <row r="95" customHeight="1" spans="31:32">
      <c r="AE95" s="258"/>
      <c r="AF95" s="219"/>
    </row>
    <row r="96" customHeight="1" spans="31:32">
      <c r="AE96" s="258"/>
      <c r="AF96" s="219"/>
    </row>
    <row r="97" customHeight="1" spans="31:32">
      <c r="AE97" s="258"/>
      <c r="AF97" s="219"/>
    </row>
    <row r="98" customHeight="1" spans="31:32">
      <c r="AE98" s="258"/>
      <c r="AF98" s="219"/>
    </row>
    <row r="99" customHeight="1" spans="31:32">
      <c r="AE99" s="258"/>
      <c r="AF99" s="219"/>
    </row>
    <row r="100" customHeight="1" spans="31:32">
      <c r="AE100" s="258"/>
      <c r="AF100" s="219"/>
    </row>
    <row r="101" customHeight="1" spans="31:32">
      <c r="AE101" s="258"/>
      <c r="AF101" s="219"/>
    </row>
    <row r="102" customHeight="1" spans="31:32">
      <c r="AE102" s="258"/>
      <c r="AF102" s="219"/>
    </row>
    <row r="103" customHeight="1" spans="31:32">
      <c r="AE103" s="258"/>
      <c r="AF103" s="219"/>
    </row>
    <row r="104" customHeight="1" spans="31:32">
      <c r="AE104" s="258"/>
      <c r="AF104" s="219"/>
    </row>
    <row r="105" customHeight="1" spans="31:32">
      <c r="AE105" s="258"/>
      <c r="AF105" s="219"/>
    </row>
    <row r="106" customHeight="1" spans="31:32">
      <c r="AE106" s="258"/>
      <c r="AF106" s="219"/>
    </row>
    <row r="107" customHeight="1" spans="31:32">
      <c r="AE107" s="258"/>
      <c r="AF107" s="219"/>
    </row>
    <row r="108" customHeight="1" spans="31:32">
      <c r="AE108" s="258"/>
      <c r="AF108" s="219"/>
    </row>
    <row r="109" customHeight="1" spans="31:32">
      <c r="AE109" s="258"/>
      <c r="AF109" s="219"/>
    </row>
    <row r="110" customHeight="1" spans="31:32">
      <c r="AE110" s="258"/>
      <c r="AF110" s="219"/>
    </row>
    <row r="111" customHeight="1" spans="31:32">
      <c r="AE111" s="258"/>
      <c r="AF111" s="219"/>
    </row>
    <row r="112" customHeight="1" spans="31:32">
      <c r="AE112" s="258"/>
      <c r="AF112" s="219"/>
    </row>
    <row r="113" customHeight="1" spans="31:32">
      <c r="AE113" s="258"/>
      <c r="AF113" s="219"/>
    </row>
    <row r="114" customHeight="1" spans="31:32">
      <c r="AE114" s="258"/>
      <c r="AF114" s="219"/>
    </row>
    <row r="115" customHeight="1" spans="3:32">
      <c r="C115" s="8"/>
      <c r="AE115" s="258"/>
      <c r="AF115" s="219"/>
    </row>
    <row r="116" customHeight="1" spans="31:32">
      <c r="AE116" s="258"/>
      <c r="AF116" s="219"/>
    </row>
    <row r="117" customHeight="1" spans="31:32">
      <c r="AE117" s="258"/>
      <c r="AF117" s="219"/>
    </row>
    <row r="118" customHeight="1" spans="3:32">
      <c r="C118" s="21"/>
      <c r="AE118" s="258"/>
      <c r="AF118" s="219"/>
    </row>
    <row r="119" customHeight="1" spans="2:32">
      <c r="B119" s="8"/>
      <c r="AE119" s="258"/>
      <c r="AF119" s="219"/>
    </row>
    <row r="120" customHeight="1" spans="2:32">
      <c r="B120" s="8"/>
      <c r="C120" s="259"/>
      <c r="D120" s="259"/>
      <c r="E120" s="259"/>
      <c r="F120" s="259"/>
      <c r="G120" s="259"/>
      <c r="H120" s="259"/>
      <c r="I120" s="259"/>
      <c r="J120" s="259"/>
      <c r="K120" s="259"/>
      <c r="L120" s="259"/>
      <c r="M120" s="259"/>
      <c r="N120" s="259"/>
      <c r="AE120" s="258"/>
      <c r="AF120" s="219"/>
    </row>
    <row r="121" customHeight="1" spans="2:32">
      <c r="B121" s="8"/>
      <c r="C121" s="259"/>
      <c r="D121" s="259"/>
      <c r="E121" s="259"/>
      <c r="F121" s="259"/>
      <c r="G121" s="259"/>
      <c r="H121" s="259"/>
      <c r="I121" s="259"/>
      <c r="J121" s="259"/>
      <c r="K121" s="259"/>
      <c r="L121" s="259"/>
      <c r="M121" s="259"/>
      <c r="N121" s="259"/>
      <c r="AE121" s="258"/>
      <c r="AF121" s="219"/>
    </row>
    <row r="122" customHeight="1" spans="2:32">
      <c r="B122" s="8"/>
      <c r="C122" s="259"/>
      <c r="D122" s="259"/>
      <c r="E122" s="259"/>
      <c r="F122" s="259"/>
      <c r="G122" s="259"/>
      <c r="H122" s="259"/>
      <c r="I122" s="259"/>
      <c r="J122" s="259"/>
      <c r="K122" s="259"/>
      <c r="L122" s="259"/>
      <c r="M122" s="259"/>
      <c r="N122" s="259"/>
      <c r="AE122" s="258"/>
      <c r="AF122" s="219"/>
    </row>
    <row r="123" customHeight="1" spans="2:32">
      <c r="B123" s="8"/>
      <c r="C123" s="259"/>
      <c r="D123" s="259"/>
      <c r="E123" s="259"/>
      <c r="F123" s="259"/>
      <c r="G123" s="259"/>
      <c r="H123" s="259"/>
      <c r="I123" s="259"/>
      <c r="J123" s="259"/>
      <c r="K123" s="259"/>
      <c r="L123" s="259"/>
      <c r="M123" s="259"/>
      <c r="N123" s="259"/>
      <c r="AE123" s="258"/>
      <c r="AF123" s="219"/>
    </row>
    <row r="124" customHeight="1" spans="2:32">
      <c r="B124" s="8"/>
      <c r="C124" s="259"/>
      <c r="D124" s="259"/>
      <c r="E124" s="259"/>
      <c r="F124" s="259"/>
      <c r="G124" s="259"/>
      <c r="H124" s="259"/>
      <c r="I124" s="259"/>
      <c r="J124" s="259"/>
      <c r="K124" s="259"/>
      <c r="L124" s="259"/>
      <c r="M124" s="259"/>
      <c r="N124" s="259"/>
      <c r="AE124" s="258"/>
      <c r="AF124" s="219"/>
    </row>
    <row r="125" customHeight="1" spans="2:32">
      <c r="B125" s="8"/>
      <c r="C125" s="259"/>
      <c r="D125" s="259"/>
      <c r="E125" s="259"/>
      <c r="F125" s="259"/>
      <c r="G125" s="259"/>
      <c r="H125" s="259"/>
      <c r="I125" s="259"/>
      <c r="J125" s="259"/>
      <c r="K125" s="259"/>
      <c r="L125" s="259"/>
      <c r="M125" s="259"/>
      <c r="N125" s="259"/>
      <c r="AE125" s="258"/>
      <c r="AF125" s="219"/>
    </row>
    <row r="126" customHeight="1" spans="2:32">
      <c r="B126" s="8"/>
      <c r="C126" s="259"/>
      <c r="D126" s="259"/>
      <c r="E126" s="259"/>
      <c r="F126" s="259"/>
      <c r="G126" s="259"/>
      <c r="H126" s="259"/>
      <c r="I126" s="259"/>
      <c r="J126" s="259"/>
      <c r="K126" s="259"/>
      <c r="L126" s="259"/>
      <c r="M126" s="259"/>
      <c r="N126" s="259"/>
      <c r="AE126" s="258"/>
      <c r="AF126" s="219"/>
    </row>
    <row r="127" customHeight="1" spans="2:32">
      <c r="B127" s="8"/>
      <c r="C127" s="259"/>
      <c r="D127" s="259"/>
      <c r="E127" s="259"/>
      <c r="F127" s="259"/>
      <c r="G127" s="259"/>
      <c r="H127" s="259"/>
      <c r="I127" s="259"/>
      <c r="J127" s="259"/>
      <c r="K127" s="259"/>
      <c r="L127" s="259"/>
      <c r="M127" s="259"/>
      <c r="N127" s="259"/>
      <c r="AE127" s="258"/>
      <c r="AF127" s="219"/>
    </row>
    <row r="128" customHeight="1" spans="2:32">
      <c r="B128" s="8"/>
      <c r="C128" s="259"/>
      <c r="D128" s="259"/>
      <c r="E128" s="259"/>
      <c r="F128" s="259"/>
      <c r="G128" s="259"/>
      <c r="H128" s="259"/>
      <c r="I128" s="259"/>
      <c r="J128" s="259"/>
      <c r="K128" s="259"/>
      <c r="L128" s="259"/>
      <c r="M128" s="259"/>
      <c r="N128" s="259"/>
      <c r="AE128" s="258"/>
      <c r="AF128" s="219"/>
    </row>
    <row r="129" customHeight="1" spans="2:32">
      <c r="B129" s="8"/>
      <c r="C129" s="259"/>
      <c r="D129" s="259"/>
      <c r="E129" s="259"/>
      <c r="F129" s="259"/>
      <c r="G129" s="259"/>
      <c r="H129" s="259"/>
      <c r="I129" s="259"/>
      <c r="J129" s="259"/>
      <c r="K129" s="259"/>
      <c r="L129" s="259"/>
      <c r="M129" s="259"/>
      <c r="N129" s="259"/>
      <c r="AE129" s="258"/>
      <c r="AF129" s="219"/>
    </row>
    <row r="130" customHeight="1" spans="2:32">
      <c r="B130" s="8"/>
      <c r="C130" s="259"/>
      <c r="D130" s="259"/>
      <c r="E130" s="259"/>
      <c r="F130" s="259"/>
      <c r="G130" s="259"/>
      <c r="H130" s="259"/>
      <c r="I130" s="259"/>
      <c r="J130" s="259"/>
      <c r="K130" s="259"/>
      <c r="L130" s="259"/>
      <c r="M130" s="259"/>
      <c r="N130" s="259"/>
      <c r="AE130" s="258"/>
      <c r="AF130" s="219"/>
    </row>
    <row r="131" customHeight="1" spans="2:32">
      <c r="B131" s="8"/>
      <c r="C131" s="259"/>
      <c r="D131" s="259"/>
      <c r="E131" s="259"/>
      <c r="F131" s="259"/>
      <c r="G131" s="259"/>
      <c r="H131" s="259"/>
      <c r="I131" s="259"/>
      <c r="J131" s="259"/>
      <c r="K131" s="259"/>
      <c r="L131" s="259"/>
      <c r="M131" s="259"/>
      <c r="N131" s="259"/>
      <c r="AE131" s="258"/>
      <c r="AF131" s="219"/>
    </row>
    <row r="132" customHeight="1" spans="2:32">
      <c r="B132" s="8"/>
      <c r="C132" s="259"/>
      <c r="D132" s="259"/>
      <c r="E132" s="259"/>
      <c r="F132" s="259"/>
      <c r="G132" s="259"/>
      <c r="H132" s="259"/>
      <c r="I132" s="259"/>
      <c r="J132" s="259"/>
      <c r="K132" s="259"/>
      <c r="L132" s="259"/>
      <c r="M132" s="259"/>
      <c r="N132" s="259"/>
      <c r="AE132" s="258"/>
      <c r="AF132" s="219"/>
    </row>
    <row r="133" customHeight="1" spans="2:32">
      <c r="B133" s="8"/>
      <c r="C133" s="259"/>
      <c r="D133" s="259"/>
      <c r="E133" s="259"/>
      <c r="F133" s="259"/>
      <c r="G133" s="259"/>
      <c r="H133" s="259"/>
      <c r="I133" s="259"/>
      <c r="J133" s="259"/>
      <c r="K133" s="259"/>
      <c r="L133" s="259"/>
      <c r="M133" s="259"/>
      <c r="N133" s="259"/>
      <c r="AE133" s="258"/>
      <c r="AF133" s="219"/>
    </row>
    <row r="134" customHeight="1" spans="2:32">
      <c r="B134" s="8"/>
      <c r="C134" s="259"/>
      <c r="D134" s="259"/>
      <c r="E134" s="259"/>
      <c r="F134" s="259"/>
      <c r="G134" s="259"/>
      <c r="H134" s="259"/>
      <c r="I134" s="259"/>
      <c r="J134" s="259"/>
      <c r="K134" s="259"/>
      <c r="L134" s="259"/>
      <c r="M134" s="259"/>
      <c r="N134" s="259"/>
      <c r="AE134" s="258"/>
      <c r="AF134" s="219"/>
    </row>
    <row r="135" customHeight="1" spans="2:32">
      <c r="B135" s="8"/>
      <c r="C135" s="259"/>
      <c r="D135" s="259"/>
      <c r="E135" s="259"/>
      <c r="F135" s="259"/>
      <c r="G135" s="259"/>
      <c r="H135" s="259"/>
      <c r="I135" s="259"/>
      <c r="J135" s="259"/>
      <c r="K135" s="259"/>
      <c r="L135" s="259"/>
      <c r="M135" s="259"/>
      <c r="N135" s="259"/>
      <c r="AE135" s="258"/>
      <c r="AF135" s="219"/>
    </row>
    <row r="136" customHeight="1" spans="2:32">
      <c r="B136" s="8"/>
      <c r="C136" s="259"/>
      <c r="D136" s="259"/>
      <c r="E136" s="259"/>
      <c r="F136" s="259"/>
      <c r="G136" s="259"/>
      <c r="H136" s="259"/>
      <c r="I136" s="259"/>
      <c r="J136" s="259"/>
      <c r="K136" s="259"/>
      <c r="L136" s="259"/>
      <c r="M136" s="259"/>
      <c r="N136" s="259"/>
      <c r="AE136" s="258"/>
      <c r="AF136" s="219"/>
    </row>
    <row r="137" customHeight="1" spans="2:32">
      <c r="B137" s="8"/>
      <c r="C137" s="259"/>
      <c r="D137" s="259"/>
      <c r="E137" s="259"/>
      <c r="F137" s="259"/>
      <c r="G137" s="259"/>
      <c r="H137" s="259"/>
      <c r="I137" s="259"/>
      <c r="J137" s="259"/>
      <c r="K137" s="259"/>
      <c r="L137" s="259"/>
      <c r="M137" s="259"/>
      <c r="N137" s="259"/>
      <c r="AE137" s="258"/>
      <c r="AF137" s="219"/>
    </row>
    <row r="138" customHeight="1" spans="2:32">
      <c r="B138" s="8"/>
      <c r="C138" s="259"/>
      <c r="D138" s="259"/>
      <c r="E138" s="259"/>
      <c r="F138" s="259"/>
      <c r="G138" s="259"/>
      <c r="H138" s="259"/>
      <c r="I138" s="259"/>
      <c r="J138" s="259"/>
      <c r="K138" s="259"/>
      <c r="L138" s="259"/>
      <c r="M138" s="259"/>
      <c r="N138" s="259"/>
      <c r="AE138" s="258"/>
      <c r="AF138" s="219"/>
    </row>
    <row r="139" customHeight="1" spans="2:32">
      <c r="B139" s="8"/>
      <c r="C139" s="259"/>
      <c r="D139" s="259"/>
      <c r="E139" s="259"/>
      <c r="F139" s="259"/>
      <c r="G139" s="259"/>
      <c r="H139" s="259"/>
      <c r="I139" s="259"/>
      <c r="J139" s="259"/>
      <c r="K139" s="259"/>
      <c r="L139" s="259"/>
      <c r="M139" s="259"/>
      <c r="N139" s="259"/>
      <c r="AE139" s="258"/>
      <c r="AF139" s="219"/>
    </row>
    <row r="140" customHeight="1" spans="2:32">
      <c r="B140" s="8"/>
      <c r="C140" s="259"/>
      <c r="D140" s="259"/>
      <c r="E140" s="259"/>
      <c r="F140" s="259"/>
      <c r="G140" s="259"/>
      <c r="H140" s="259"/>
      <c r="I140" s="259"/>
      <c r="J140" s="259"/>
      <c r="K140" s="259"/>
      <c r="L140" s="259"/>
      <c r="M140" s="259"/>
      <c r="N140" s="259"/>
      <c r="AE140" s="258"/>
      <c r="AF140" s="219"/>
    </row>
    <row r="141" customHeight="1" spans="2:32">
      <c r="B141" s="8"/>
      <c r="C141" s="259"/>
      <c r="D141" s="259"/>
      <c r="E141" s="259"/>
      <c r="F141" s="259"/>
      <c r="G141" s="259"/>
      <c r="H141" s="259"/>
      <c r="I141" s="259"/>
      <c r="J141" s="259"/>
      <c r="K141" s="259"/>
      <c r="L141" s="259"/>
      <c r="M141" s="259"/>
      <c r="N141" s="259"/>
      <c r="AE141" s="258"/>
      <c r="AF141" s="219"/>
    </row>
    <row r="142" customHeight="1" spans="2:32">
      <c r="B142" s="8"/>
      <c r="C142" s="259"/>
      <c r="D142" s="259"/>
      <c r="E142" s="259"/>
      <c r="F142" s="259"/>
      <c r="G142" s="259"/>
      <c r="H142" s="259"/>
      <c r="I142" s="259"/>
      <c r="J142" s="259"/>
      <c r="K142" s="259"/>
      <c r="L142" s="259"/>
      <c r="M142" s="259"/>
      <c r="N142" s="259"/>
      <c r="AE142" s="258"/>
      <c r="AF142" s="219"/>
    </row>
    <row r="143" customHeight="1" spans="2:32">
      <c r="B143" s="8"/>
      <c r="C143" s="259"/>
      <c r="D143" s="259"/>
      <c r="E143" s="259"/>
      <c r="F143" s="259"/>
      <c r="G143" s="259"/>
      <c r="H143" s="259"/>
      <c r="I143" s="259"/>
      <c r="J143" s="259"/>
      <c r="K143" s="259"/>
      <c r="L143" s="259"/>
      <c r="M143" s="259"/>
      <c r="N143" s="259"/>
      <c r="AE143" s="258"/>
      <c r="AF143" s="219"/>
    </row>
    <row r="144" customHeight="1" spans="2:32">
      <c r="B144" s="8"/>
      <c r="C144" s="259"/>
      <c r="D144" s="259"/>
      <c r="E144" s="259"/>
      <c r="F144" s="259"/>
      <c r="G144" s="259"/>
      <c r="H144" s="259"/>
      <c r="I144" s="259"/>
      <c r="J144" s="259"/>
      <c r="K144" s="259"/>
      <c r="L144" s="259"/>
      <c r="M144" s="259"/>
      <c r="N144" s="259"/>
      <c r="AE144" s="258"/>
      <c r="AF144" s="219"/>
    </row>
    <row r="145" customHeight="1" spans="2:32">
      <c r="B145" s="8"/>
      <c r="C145" s="259"/>
      <c r="D145" s="259"/>
      <c r="E145" s="259"/>
      <c r="F145" s="259"/>
      <c r="G145" s="259"/>
      <c r="H145" s="259"/>
      <c r="I145" s="259"/>
      <c r="J145" s="259"/>
      <c r="K145" s="259"/>
      <c r="L145" s="259"/>
      <c r="M145" s="259"/>
      <c r="N145" s="259"/>
      <c r="AE145" s="258"/>
      <c r="AF145" s="219"/>
    </row>
    <row r="146" customHeight="1" spans="2:32">
      <c r="B146" s="8"/>
      <c r="C146" s="259"/>
      <c r="D146" s="259"/>
      <c r="E146" s="259"/>
      <c r="F146" s="259"/>
      <c r="G146" s="259"/>
      <c r="H146" s="259"/>
      <c r="I146" s="259"/>
      <c r="J146" s="259"/>
      <c r="K146" s="259"/>
      <c r="L146" s="259"/>
      <c r="M146" s="259"/>
      <c r="N146" s="259"/>
      <c r="AE146" s="258"/>
      <c r="AF146" s="219"/>
    </row>
    <row r="147" customHeight="1" spans="2:32">
      <c r="B147" s="8"/>
      <c r="C147" s="259"/>
      <c r="D147" s="259"/>
      <c r="E147" s="259"/>
      <c r="F147" s="259"/>
      <c r="G147" s="259"/>
      <c r="H147" s="259"/>
      <c r="I147" s="259"/>
      <c r="J147" s="259"/>
      <c r="K147" s="259"/>
      <c r="L147" s="259"/>
      <c r="M147" s="259"/>
      <c r="N147" s="259"/>
      <c r="AE147" s="258"/>
      <c r="AF147" s="219"/>
    </row>
    <row r="148" customHeight="1" spans="2:32">
      <c r="B148" s="200"/>
      <c r="C148" s="260"/>
      <c r="D148" s="260"/>
      <c r="E148" s="260"/>
      <c r="F148" s="260"/>
      <c r="G148" s="260"/>
      <c r="H148" s="260"/>
      <c r="I148" s="260"/>
      <c r="J148" s="260"/>
      <c r="K148" s="260"/>
      <c r="L148" s="260"/>
      <c r="M148" s="260"/>
      <c r="N148" s="260"/>
      <c r="AE148" s="258"/>
      <c r="AF148" s="219"/>
    </row>
    <row r="149" customHeight="1" spans="3:32">
      <c r="C149" s="252"/>
      <c r="D149" s="252"/>
      <c r="E149" s="252"/>
      <c r="F149" s="252"/>
      <c r="G149" s="252"/>
      <c r="H149" s="252"/>
      <c r="I149" s="252"/>
      <c r="J149" s="252"/>
      <c r="K149" s="252"/>
      <c r="L149" s="252"/>
      <c r="M149" s="252"/>
      <c r="N149" s="252"/>
      <c r="AE149" s="258"/>
      <c r="AF149" s="219"/>
    </row>
    <row r="150" customHeight="1" spans="3:32">
      <c r="C150" s="252"/>
      <c r="D150" s="252"/>
      <c r="E150" s="252"/>
      <c r="F150" s="252"/>
      <c r="G150" s="252"/>
      <c r="H150" s="252"/>
      <c r="I150" s="252"/>
      <c r="J150" s="252"/>
      <c r="K150" s="252"/>
      <c r="L150" s="252"/>
      <c r="M150" s="252"/>
      <c r="N150" s="252"/>
      <c r="AE150" s="258"/>
      <c r="AF150" s="219"/>
    </row>
    <row r="151" customHeight="1" spans="3:32">
      <c r="C151" s="252"/>
      <c r="D151" s="252"/>
      <c r="E151" s="252"/>
      <c r="F151" s="252"/>
      <c r="G151" s="252"/>
      <c r="H151" s="252"/>
      <c r="I151" s="252"/>
      <c r="J151" s="252"/>
      <c r="K151" s="252"/>
      <c r="L151" s="252"/>
      <c r="M151" s="252"/>
      <c r="N151" s="252"/>
      <c r="AE151" s="258"/>
      <c r="AF151" s="219"/>
    </row>
    <row r="152" customHeight="1" spans="3:32">
      <c r="C152" s="252"/>
      <c r="D152" s="252"/>
      <c r="E152" s="252"/>
      <c r="F152" s="252"/>
      <c r="G152" s="252"/>
      <c r="H152" s="252"/>
      <c r="I152" s="252"/>
      <c r="J152" s="252"/>
      <c r="K152" s="252"/>
      <c r="L152" s="252"/>
      <c r="M152" s="252"/>
      <c r="N152" s="252"/>
      <c r="AE152" s="258"/>
      <c r="AF152" s="219"/>
    </row>
    <row r="153" customHeight="1" spans="2:32">
      <c r="B153" s="200"/>
      <c r="C153" s="252"/>
      <c r="D153" s="252"/>
      <c r="E153" s="252"/>
      <c r="F153" s="252"/>
      <c r="G153" s="252"/>
      <c r="H153" s="252"/>
      <c r="I153" s="252"/>
      <c r="J153" s="252"/>
      <c r="K153" s="252"/>
      <c r="L153" s="252"/>
      <c r="M153" s="252"/>
      <c r="N153" s="252"/>
      <c r="AE153" s="258"/>
      <c r="AF153" s="219"/>
    </row>
    <row r="154" customHeight="1" spans="2:32">
      <c r="B154" s="200"/>
      <c r="C154" s="252"/>
      <c r="D154" s="252"/>
      <c r="E154" s="252"/>
      <c r="F154" s="252"/>
      <c r="G154" s="252"/>
      <c r="H154" s="252"/>
      <c r="I154" s="252"/>
      <c r="J154" s="252"/>
      <c r="K154" s="252"/>
      <c r="L154" s="252"/>
      <c r="M154" s="252"/>
      <c r="N154" s="252"/>
      <c r="AE154" s="258"/>
      <c r="AF154" s="219"/>
    </row>
    <row r="155" customHeight="1" spans="2:32">
      <c r="B155" s="200"/>
      <c r="C155" s="252"/>
      <c r="D155" s="252"/>
      <c r="E155" s="252"/>
      <c r="F155" s="252"/>
      <c r="G155" s="252"/>
      <c r="H155" s="252"/>
      <c r="I155" s="252"/>
      <c r="J155" s="252"/>
      <c r="K155" s="252"/>
      <c r="L155" s="252"/>
      <c r="M155" s="252"/>
      <c r="N155" s="252"/>
      <c r="AE155" s="258"/>
      <c r="AF155" s="219"/>
    </row>
    <row r="156" customHeight="1" spans="31:32">
      <c r="AE156" s="258"/>
      <c r="AF156" s="219"/>
    </row>
    <row r="157" customHeight="1" spans="31:32">
      <c r="AE157" s="258"/>
      <c r="AF157" s="219"/>
    </row>
    <row r="158" customHeight="1" spans="31:32">
      <c r="AE158" s="258"/>
      <c r="AF158" s="219"/>
    </row>
    <row r="159" customHeight="1" spans="31:32">
      <c r="AE159" s="258"/>
      <c r="AF159" s="219"/>
    </row>
    <row r="160" customHeight="1" spans="31:32">
      <c r="AE160" s="258"/>
      <c r="AF160" s="219"/>
    </row>
    <row r="161" customHeight="1" spans="31:32">
      <c r="AE161" s="258"/>
      <c r="AF161" s="219"/>
    </row>
    <row r="162" customHeight="1" spans="31:32">
      <c r="AE162" s="258"/>
      <c r="AF162" s="219"/>
    </row>
    <row r="163" customHeight="1" spans="31:32">
      <c r="AE163" s="258"/>
      <c r="AF163" s="219"/>
    </row>
    <row r="164" customHeight="1" spans="31:32">
      <c r="AE164" s="258"/>
      <c r="AF164" s="219"/>
    </row>
    <row r="165" customHeight="1" spans="31:32">
      <c r="AE165" s="258"/>
      <c r="AF165" s="219"/>
    </row>
    <row r="166" customHeight="1" spans="31:32">
      <c r="AE166" s="258"/>
      <c r="AF166" s="219"/>
    </row>
    <row r="167" customHeight="1" spans="31:32">
      <c r="AE167" s="258"/>
      <c r="AF167" s="219"/>
    </row>
    <row r="168" customHeight="1" spans="31:32">
      <c r="AE168" s="258"/>
      <c r="AF168" s="219"/>
    </row>
    <row r="169" customHeight="1" spans="31:32">
      <c r="AE169" s="258"/>
      <c r="AF169" s="219"/>
    </row>
    <row r="170" customHeight="1" spans="31:32">
      <c r="AE170" s="258"/>
      <c r="AF170" s="219"/>
    </row>
    <row r="171" customHeight="1" spans="31:32">
      <c r="AE171" s="258"/>
      <c r="AF171" s="219"/>
    </row>
    <row r="172" customHeight="1" spans="31:32">
      <c r="AE172" s="258"/>
      <c r="AF172" s="219"/>
    </row>
    <row r="173" customHeight="1" spans="31:32">
      <c r="AE173" s="258"/>
      <c r="AF173" s="219"/>
    </row>
    <row r="174" customHeight="1" spans="31:32">
      <c r="AE174" s="258"/>
      <c r="AF174" s="219"/>
    </row>
    <row r="175" customHeight="1" spans="31:32">
      <c r="AE175" s="258"/>
      <c r="AF175" s="219"/>
    </row>
    <row r="176" customHeight="1" spans="31:32">
      <c r="AE176" s="258"/>
      <c r="AF176" s="219"/>
    </row>
    <row r="177" customHeight="1" spans="31:32">
      <c r="AE177" s="258"/>
      <c r="AF177" s="219"/>
    </row>
    <row r="178" customHeight="1" spans="31:32">
      <c r="AE178" s="258"/>
      <c r="AF178" s="219"/>
    </row>
    <row r="179" customHeight="1" spans="31:32">
      <c r="AE179" s="258"/>
      <c r="AF179" s="219"/>
    </row>
    <row r="180" customHeight="1" spans="31:32">
      <c r="AE180" s="258"/>
      <c r="AF180" s="219"/>
    </row>
    <row r="181" customHeight="1" spans="31:32">
      <c r="AE181" s="258"/>
      <c r="AF181" s="219"/>
    </row>
    <row r="182" customHeight="1" spans="31:32">
      <c r="AE182" s="258"/>
      <c r="AF182" s="219"/>
    </row>
    <row r="183" customHeight="1" spans="31:32">
      <c r="AE183" s="258"/>
      <c r="AF183" s="219"/>
    </row>
    <row r="184" customHeight="1" spans="31:32">
      <c r="AE184" s="258"/>
      <c r="AF184" s="219"/>
    </row>
    <row r="185" customHeight="1" spans="31:32">
      <c r="AE185" s="258"/>
      <c r="AF185" s="219"/>
    </row>
    <row r="186" customHeight="1" spans="31:32">
      <c r="AE186" s="258"/>
      <c r="AF186" s="219"/>
    </row>
    <row r="187" customHeight="1" spans="31:32">
      <c r="AE187" s="258"/>
      <c r="AF187" s="219"/>
    </row>
    <row r="188" customHeight="1" spans="31:32">
      <c r="AE188" s="258"/>
      <c r="AF188" s="219"/>
    </row>
    <row r="189" customHeight="1" spans="31:32">
      <c r="AE189" s="258"/>
      <c r="AF189" s="219"/>
    </row>
    <row r="190" customHeight="1" spans="31:32">
      <c r="AE190" s="258"/>
      <c r="AF190" s="219"/>
    </row>
    <row r="191" customHeight="1" spans="31:32">
      <c r="AE191" s="258"/>
      <c r="AF191" s="219"/>
    </row>
    <row r="192" customHeight="1" spans="31:32">
      <c r="AE192" s="258"/>
      <c r="AF192" s="219"/>
    </row>
    <row r="193" customHeight="1" spans="31:32">
      <c r="AE193" s="258"/>
      <c r="AF193" s="219"/>
    </row>
    <row r="194" customHeight="1" spans="31:32">
      <c r="AE194" s="258"/>
      <c r="AF194" s="219"/>
    </row>
    <row r="195" customHeight="1" spans="31:32">
      <c r="AE195" s="258"/>
      <c r="AF195" s="219"/>
    </row>
    <row r="196" customHeight="1" spans="31:32">
      <c r="AE196" s="258"/>
      <c r="AF196" s="219"/>
    </row>
    <row r="197" customHeight="1" spans="31:32">
      <c r="AE197" s="258"/>
      <c r="AF197" s="219"/>
    </row>
    <row r="198" customHeight="1" spans="31:32">
      <c r="AE198" s="258"/>
      <c r="AF198" s="219"/>
    </row>
    <row r="199" customHeight="1" spans="31:32">
      <c r="AE199" s="258"/>
      <c r="AF199" s="219"/>
    </row>
    <row r="200" customHeight="1" spans="31:32">
      <c r="AE200" s="258"/>
      <c r="AF200" s="219"/>
    </row>
    <row r="201" customHeight="1" spans="31:32">
      <c r="AE201" s="258"/>
      <c r="AF201" s="219"/>
    </row>
    <row r="202" customHeight="1" spans="31:32">
      <c r="AE202" s="258"/>
      <c r="AF202" s="219"/>
    </row>
    <row r="203" customHeight="1" spans="31:32">
      <c r="AE203" s="258"/>
      <c r="AF203" s="219"/>
    </row>
    <row r="204" customHeight="1" spans="31:32">
      <c r="AE204" s="258"/>
      <c r="AF204" s="219"/>
    </row>
    <row r="205" customHeight="1" spans="31:32">
      <c r="AE205" s="258"/>
      <c r="AF205" s="219"/>
    </row>
    <row r="206" customHeight="1" spans="31:32">
      <c r="AE206" s="258"/>
      <c r="AF206" s="219"/>
    </row>
    <row r="207" customHeight="1" spans="31:32">
      <c r="AE207" s="258"/>
      <c r="AF207" s="219"/>
    </row>
    <row r="208" customHeight="1" spans="31:32">
      <c r="AE208" s="258"/>
      <c r="AF208" s="219"/>
    </row>
    <row r="209" customHeight="1" spans="31:32">
      <c r="AE209" s="258"/>
      <c r="AF209" s="219"/>
    </row>
    <row r="210" customHeight="1" spans="31:32">
      <c r="AE210" s="258"/>
      <c r="AF210" s="219"/>
    </row>
    <row r="211" customHeight="1" spans="31:32">
      <c r="AE211" s="258"/>
      <c r="AF211" s="219"/>
    </row>
    <row r="212" customHeight="1" spans="2:32">
      <c r="B212" s="200"/>
      <c r="C212" s="252"/>
      <c r="D212" s="252"/>
      <c r="E212" s="252"/>
      <c r="F212" s="252"/>
      <c r="G212" s="252"/>
      <c r="H212" s="252"/>
      <c r="I212" s="252"/>
      <c r="J212" s="252"/>
      <c r="K212" s="252"/>
      <c r="L212" s="252"/>
      <c r="M212" s="252"/>
      <c r="N212" s="252"/>
      <c r="AE212" s="258"/>
      <c r="AF212" s="219"/>
    </row>
    <row r="213" customHeight="1" spans="2:32">
      <c r="B213" s="200"/>
      <c r="C213" s="252"/>
      <c r="D213" s="252"/>
      <c r="E213" s="252"/>
      <c r="F213" s="252"/>
      <c r="G213" s="252"/>
      <c r="H213" s="252"/>
      <c r="I213" s="252"/>
      <c r="J213" s="252"/>
      <c r="K213" s="252"/>
      <c r="L213" s="252"/>
      <c r="M213" s="252"/>
      <c r="N213" s="252"/>
      <c r="AE213" s="258"/>
      <c r="AF213" s="219"/>
    </row>
    <row r="214" customHeight="1" spans="2:32">
      <c r="B214" s="200"/>
      <c r="C214" s="252"/>
      <c r="D214" s="252"/>
      <c r="E214" s="252"/>
      <c r="F214" s="252"/>
      <c r="G214" s="252"/>
      <c r="H214" s="252"/>
      <c r="I214" s="252"/>
      <c r="J214" s="252"/>
      <c r="K214" s="252"/>
      <c r="L214" s="252"/>
      <c r="M214" s="252"/>
      <c r="N214" s="252"/>
      <c r="AE214" s="258"/>
      <c r="AF214" s="219"/>
    </row>
    <row r="215" customHeight="1" spans="2:32">
      <c r="B215" s="200"/>
      <c r="C215" s="252"/>
      <c r="D215" s="252"/>
      <c r="E215" s="252"/>
      <c r="F215" s="252"/>
      <c r="G215" s="252"/>
      <c r="H215" s="252"/>
      <c r="I215" s="252"/>
      <c r="J215" s="252"/>
      <c r="K215" s="252"/>
      <c r="L215" s="252"/>
      <c r="M215" s="252"/>
      <c r="N215" s="252"/>
      <c r="AE215" s="258"/>
      <c r="AF215" s="219"/>
    </row>
    <row r="216" customHeight="1" spans="2:32">
      <c r="B216" s="200"/>
      <c r="C216" s="252"/>
      <c r="D216" s="252"/>
      <c r="E216" s="252"/>
      <c r="F216" s="252"/>
      <c r="G216" s="252"/>
      <c r="H216" s="252"/>
      <c r="I216" s="252"/>
      <c r="J216" s="252"/>
      <c r="K216" s="252"/>
      <c r="L216" s="252"/>
      <c r="M216" s="252"/>
      <c r="N216" s="252"/>
      <c r="AE216" s="258"/>
      <c r="AF216" s="219"/>
    </row>
    <row r="217" customHeight="1" spans="2:32">
      <c r="B217" s="200"/>
      <c r="C217" s="252"/>
      <c r="D217" s="252"/>
      <c r="E217" s="252"/>
      <c r="F217" s="252"/>
      <c r="G217" s="252"/>
      <c r="H217" s="252"/>
      <c r="I217" s="252"/>
      <c r="J217" s="252"/>
      <c r="K217" s="252"/>
      <c r="L217" s="252"/>
      <c r="M217" s="252"/>
      <c r="N217" s="252"/>
      <c r="AE217" s="258"/>
      <c r="AF217" s="219"/>
    </row>
    <row r="218" customHeight="1" spans="2:32">
      <c r="B218" s="200"/>
      <c r="C218" s="252"/>
      <c r="D218" s="252"/>
      <c r="E218" s="252"/>
      <c r="F218" s="252"/>
      <c r="G218" s="252"/>
      <c r="H218" s="252"/>
      <c r="I218" s="252"/>
      <c r="J218" s="252"/>
      <c r="K218" s="252"/>
      <c r="L218" s="252"/>
      <c r="M218" s="252"/>
      <c r="N218" s="252"/>
      <c r="AE218" s="258"/>
      <c r="AF218" s="219"/>
    </row>
    <row r="219" customHeight="1" spans="31:32">
      <c r="AE219" s="258"/>
      <c r="AF219" s="219"/>
    </row>
    <row r="220" customHeight="1" spans="31:32">
      <c r="AE220" s="258"/>
      <c r="AF220" s="219"/>
    </row>
    <row r="221" customHeight="1" spans="31:32">
      <c r="AE221" s="258"/>
      <c r="AF221" s="219"/>
    </row>
    <row r="222" customHeight="1" spans="2:32">
      <c r="B222" s="8"/>
      <c r="AE222" s="258"/>
      <c r="AF222" s="219"/>
    </row>
    <row r="223" customHeight="1" spans="31:32">
      <c r="AE223" s="258"/>
      <c r="AF223" s="219"/>
    </row>
    <row r="224" customHeight="1" spans="3:32">
      <c r="C224" s="8"/>
      <c r="AE224" s="258"/>
      <c r="AF224" s="219"/>
    </row>
    <row r="225" customHeight="1" spans="31:32">
      <c r="AE225" s="258"/>
      <c r="AF225" s="219"/>
    </row>
    <row r="226" customHeight="1" spans="31:32">
      <c r="AE226" s="258"/>
      <c r="AF226" s="219"/>
    </row>
    <row r="227" customHeight="1" spans="2:32">
      <c r="B227" s="8"/>
      <c r="C227" s="219"/>
      <c r="AE227" s="258"/>
      <c r="AF227" s="219"/>
    </row>
    <row r="228" customHeight="1" spans="2:32">
      <c r="B228" s="8"/>
      <c r="C228" s="219"/>
      <c r="AE228" s="258"/>
      <c r="AF228" s="219"/>
    </row>
    <row r="229" customHeight="1" spans="2:32">
      <c r="B229" s="8"/>
      <c r="C229" s="219"/>
      <c r="AE229" s="258"/>
      <c r="AF229" s="219"/>
    </row>
    <row r="230" customHeight="1" spans="2:32">
      <c r="B230" s="8"/>
      <c r="C230" s="219"/>
      <c r="AE230" s="258"/>
      <c r="AF230" s="219"/>
    </row>
    <row r="231" customHeight="1" spans="2:32">
      <c r="B231" s="8"/>
      <c r="C231" s="219"/>
      <c r="AE231" s="258"/>
      <c r="AF231" s="219"/>
    </row>
    <row r="232" customHeight="1" spans="2:32">
      <c r="B232" s="8"/>
      <c r="C232" s="219"/>
      <c r="AE232" s="258"/>
      <c r="AF232" s="219"/>
    </row>
    <row r="233" customHeight="1" spans="2:32">
      <c r="B233" s="8"/>
      <c r="C233" s="219"/>
      <c r="AE233" s="258"/>
      <c r="AF233" s="219"/>
    </row>
    <row r="234" customHeight="1" spans="2:32">
      <c r="B234" s="200"/>
      <c r="C234" s="252"/>
      <c r="AE234" s="258"/>
      <c r="AF234" s="219"/>
    </row>
    <row r="235" customHeight="1" spans="31:32">
      <c r="AE235" s="258"/>
      <c r="AF235" s="219"/>
    </row>
    <row r="236" customHeight="1" spans="31:32">
      <c r="AE236" s="258"/>
      <c r="AF236" s="219"/>
    </row>
    <row r="237" customHeight="1" spans="31:32">
      <c r="AE237" s="258"/>
      <c r="AF237" s="219"/>
    </row>
    <row r="238" customHeight="1" spans="31:32">
      <c r="AE238" s="258"/>
      <c r="AF238" s="219"/>
    </row>
    <row r="239" customHeight="1" spans="31:32">
      <c r="AE239" s="258"/>
      <c r="AF239" s="219"/>
    </row>
    <row r="240" customHeight="1" spans="31:32">
      <c r="AE240" s="258"/>
      <c r="AF240" s="219"/>
    </row>
    <row r="241" customHeight="1" spans="31:32">
      <c r="AE241" s="258"/>
      <c r="AF241" s="219"/>
    </row>
    <row r="242" customHeight="1" spans="31:32">
      <c r="AE242" s="258"/>
      <c r="AF242" s="219"/>
    </row>
    <row r="243" customHeight="1" spans="31:32">
      <c r="AE243" s="258"/>
      <c r="AF243" s="219"/>
    </row>
    <row r="244" customHeight="1" spans="31:32">
      <c r="AE244" s="258"/>
      <c r="AF244" s="219"/>
    </row>
    <row r="245" customHeight="1" spans="31:32">
      <c r="AE245" s="258"/>
      <c r="AF245" s="219"/>
    </row>
    <row r="246" customHeight="1" spans="31:32">
      <c r="AE246" s="258"/>
      <c r="AF246" s="219"/>
    </row>
    <row r="247" customHeight="1" spans="31:32">
      <c r="AE247" s="258"/>
      <c r="AF247" s="219"/>
    </row>
    <row r="248" customHeight="1" spans="31:32">
      <c r="AE248" s="258"/>
      <c r="AF248" s="219"/>
    </row>
    <row r="249" customHeight="1" spans="31:32">
      <c r="AE249" s="258"/>
      <c r="AF249" s="219"/>
    </row>
    <row r="250" customHeight="1" spans="31:32">
      <c r="AE250" s="258"/>
      <c r="AF250" s="219"/>
    </row>
    <row r="251" customHeight="1" spans="31:32">
      <c r="AE251" s="258"/>
      <c r="AF251" s="219"/>
    </row>
    <row r="252" customHeight="1" spans="31:32">
      <c r="AE252" s="258"/>
      <c r="AF252" s="219"/>
    </row>
    <row r="253" customHeight="1" spans="31:32">
      <c r="AE253" s="258"/>
      <c r="AF253" s="219"/>
    </row>
    <row r="254" customHeight="1" spans="31:32">
      <c r="AE254" s="258"/>
      <c r="AF254" s="219"/>
    </row>
    <row r="255" customHeight="1" spans="31:32">
      <c r="AE255" s="258"/>
      <c r="AF255" s="219"/>
    </row>
    <row r="256" customHeight="1" spans="31:32">
      <c r="AE256" s="258"/>
      <c r="AF256" s="219"/>
    </row>
    <row r="257" customHeight="1" spans="31:32">
      <c r="AE257" s="258"/>
      <c r="AF257" s="219"/>
    </row>
    <row r="258" customHeight="1" spans="31:32">
      <c r="AE258" s="258"/>
      <c r="AF258" s="219"/>
    </row>
    <row r="259" customHeight="1" spans="31:32">
      <c r="AE259" s="258"/>
      <c r="AF259" s="219"/>
    </row>
    <row r="260" customHeight="1" spans="31:32">
      <c r="AE260" s="258"/>
      <c r="AF260" s="219"/>
    </row>
    <row r="261" customHeight="1" spans="31:32">
      <c r="AE261" s="258"/>
      <c r="AF261" s="219"/>
    </row>
    <row r="262" customHeight="1" spans="31:32">
      <c r="AE262" s="258"/>
      <c r="AF262" s="219"/>
    </row>
    <row r="263" customHeight="1" spans="31:32">
      <c r="AE263" s="258"/>
      <c r="AF263" s="219"/>
    </row>
    <row r="264" customHeight="1" spans="31:32">
      <c r="AE264" s="258"/>
      <c r="AF264" s="219"/>
    </row>
    <row r="265" customHeight="1" spans="31:32">
      <c r="AE265" s="258"/>
      <c r="AF265" s="219"/>
    </row>
    <row r="266" customHeight="1" spans="31:32">
      <c r="AE266" s="258"/>
      <c r="AF266" s="219"/>
    </row>
    <row r="267" customHeight="1" spans="31:32">
      <c r="AE267" s="258"/>
      <c r="AF267" s="219"/>
    </row>
    <row r="268" customHeight="1" spans="31:32">
      <c r="AE268" s="258"/>
      <c r="AF268" s="219"/>
    </row>
    <row r="269" customHeight="1" spans="31:32">
      <c r="AE269" s="258"/>
      <c r="AF269" s="219"/>
    </row>
    <row r="270" customHeight="1" spans="31:32">
      <c r="AE270" s="258"/>
      <c r="AF270" s="219"/>
    </row>
    <row r="271" customHeight="1" spans="31:32">
      <c r="AE271" s="258"/>
      <c r="AF271" s="219"/>
    </row>
    <row r="272" customHeight="1" spans="31:32">
      <c r="AE272" s="258"/>
      <c r="AF272" s="219"/>
    </row>
    <row r="273" customHeight="1" spans="31:32">
      <c r="AE273" s="258"/>
      <c r="AF273" s="219"/>
    </row>
    <row r="274" customHeight="1" spans="31:32">
      <c r="AE274" s="258"/>
      <c r="AF274" s="219"/>
    </row>
    <row r="275" customHeight="1" spans="31:32">
      <c r="AE275" s="258"/>
      <c r="AF275" s="219"/>
    </row>
    <row r="276" customHeight="1" spans="31:32">
      <c r="AE276" s="258"/>
      <c r="AF276" s="219"/>
    </row>
    <row r="277" customHeight="1" spans="31:32">
      <c r="AE277" s="258"/>
      <c r="AF277" s="219"/>
    </row>
    <row r="278" customHeight="1" spans="31:32">
      <c r="AE278" s="258"/>
      <c r="AF278" s="219"/>
    </row>
    <row r="279" customHeight="1" spans="31:32">
      <c r="AE279" s="258"/>
      <c r="AF279" s="219"/>
    </row>
    <row r="280" customHeight="1" spans="31:32">
      <c r="AE280" s="258"/>
      <c r="AF280" s="219"/>
    </row>
    <row r="281" customHeight="1" spans="31:32">
      <c r="AE281" s="258"/>
      <c r="AF281" s="219"/>
    </row>
    <row r="282" customHeight="1" spans="31:32">
      <c r="AE282" s="258"/>
      <c r="AF282" s="219"/>
    </row>
    <row r="283" customHeight="1" spans="31:32">
      <c r="AE283" s="258"/>
      <c r="AF283" s="219"/>
    </row>
    <row r="284" customHeight="1" spans="31:32">
      <c r="AE284" s="258"/>
      <c r="AF284" s="219"/>
    </row>
    <row r="285" customHeight="1" spans="31:32">
      <c r="AE285" s="258"/>
      <c r="AF285" s="219"/>
    </row>
    <row r="286" customHeight="1" spans="31:32">
      <c r="AE286" s="258"/>
      <c r="AF286" s="219"/>
    </row>
    <row r="287" customHeight="1" spans="31:32">
      <c r="AE287" s="258"/>
      <c r="AF287" s="219"/>
    </row>
    <row r="288" customHeight="1" spans="31:32">
      <c r="AE288" s="258"/>
      <c r="AF288" s="219"/>
    </row>
    <row r="289" customHeight="1" spans="31:32">
      <c r="AE289" s="258"/>
      <c r="AF289" s="219"/>
    </row>
    <row r="290" customHeight="1" spans="31:32">
      <c r="AE290" s="258"/>
      <c r="AF290" s="219"/>
    </row>
    <row r="291" customHeight="1" spans="31:32">
      <c r="AE291" s="258"/>
      <c r="AF291" s="219"/>
    </row>
    <row r="292" customHeight="1" spans="31:32">
      <c r="AE292" s="258"/>
      <c r="AF292" s="219"/>
    </row>
    <row r="293" customHeight="1" spans="31:32">
      <c r="AE293" s="258"/>
      <c r="AF293" s="219"/>
    </row>
    <row r="294" customHeight="1" spans="31:32">
      <c r="AE294" s="258"/>
      <c r="AF294" s="219"/>
    </row>
    <row r="295" customHeight="1" spans="31:32">
      <c r="AE295" s="258"/>
      <c r="AF295" s="219"/>
    </row>
    <row r="296" customHeight="1" spans="31:32">
      <c r="AE296" s="258"/>
      <c r="AF296" s="219"/>
    </row>
    <row r="297" customHeight="1" spans="31:32">
      <c r="AE297" s="258"/>
      <c r="AF297" s="219"/>
    </row>
    <row r="298" customHeight="1" spans="31:32">
      <c r="AE298" s="258"/>
      <c r="AF298" s="219"/>
    </row>
    <row r="299" customHeight="1" spans="31:32">
      <c r="AE299" s="258"/>
      <c r="AF299" s="219"/>
    </row>
    <row r="300" customHeight="1" spans="31:32">
      <c r="AE300" s="258"/>
      <c r="AF300" s="219"/>
    </row>
    <row r="301" customHeight="1" spans="31:32">
      <c r="AE301" s="258"/>
      <c r="AF301" s="219"/>
    </row>
    <row r="302" customHeight="1" spans="31:32">
      <c r="AE302" s="258"/>
      <c r="AF302" s="219"/>
    </row>
    <row r="303" customHeight="1" spans="31:32">
      <c r="AE303" s="258"/>
      <c r="AF303" s="219"/>
    </row>
    <row r="304" customHeight="1" spans="31:32">
      <c r="AE304" s="258"/>
      <c r="AF304" s="219"/>
    </row>
    <row r="305" customHeight="1" spans="31:32">
      <c r="AE305" s="258"/>
      <c r="AF305" s="219"/>
    </row>
    <row r="306" customHeight="1" spans="31:32">
      <c r="AE306" s="258"/>
      <c r="AF306" s="219"/>
    </row>
    <row r="307" customHeight="1" spans="31:32">
      <c r="AE307" s="258"/>
      <c r="AF307" s="219"/>
    </row>
    <row r="308" customHeight="1" spans="31:32">
      <c r="AE308" s="258"/>
      <c r="AF308" s="219"/>
    </row>
    <row r="309" customHeight="1" spans="31:32">
      <c r="AE309" s="258"/>
      <c r="AF309" s="219"/>
    </row>
    <row r="310" customHeight="1" spans="31:32">
      <c r="AE310" s="258"/>
      <c r="AF310" s="219"/>
    </row>
    <row r="311" customHeight="1" spans="31:32">
      <c r="AE311" s="258"/>
      <c r="AF311" s="219"/>
    </row>
    <row r="312" customHeight="1" spans="31:32">
      <c r="AE312" s="258"/>
      <c r="AF312" s="219"/>
    </row>
    <row r="313" customHeight="1" spans="31:32">
      <c r="AE313" s="258"/>
      <c r="AF313" s="219"/>
    </row>
    <row r="314" customHeight="1" spans="31:32">
      <c r="AE314" s="258"/>
      <c r="AF314" s="219"/>
    </row>
    <row r="315" customHeight="1" spans="31:32">
      <c r="AE315" s="258"/>
      <c r="AF315" s="219"/>
    </row>
    <row r="316" customHeight="1" spans="31:32">
      <c r="AE316" s="258"/>
      <c r="AF316" s="219"/>
    </row>
    <row r="317" customHeight="1" spans="31:32">
      <c r="AE317" s="258"/>
      <c r="AF317" s="219"/>
    </row>
    <row r="318" customHeight="1" spans="31:32">
      <c r="AE318" s="258"/>
      <c r="AF318" s="219"/>
    </row>
    <row r="319" customHeight="1" spans="31:32">
      <c r="AE319" s="258"/>
      <c r="AF319" s="219"/>
    </row>
    <row r="320" customHeight="1" spans="31:32">
      <c r="AE320" s="258"/>
      <c r="AF320" s="219"/>
    </row>
    <row r="321" customHeight="1" spans="31:32">
      <c r="AE321" s="258"/>
      <c r="AF321" s="219"/>
    </row>
    <row r="322" customHeight="1" spans="31:32">
      <c r="AE322" s="258"/>
      <c r="AF322" s="219"/>
    </row>
    <row r="323" customHeight="1" spans="31:32">
      <c r="AE323" s="258"/>
      <c r="AF323" s="219"/>
    </row>
    <row r="324" customHeight="1" spans="31:32">
      <c r="AE324" s="258"/>
      <c r="AF324" s="219"/>
    </row>
    <row r="325" customHeight="1" spans="31:32">
      <c r="AE325" s="258"/>
      <c r="AF325" s="219"/>
    </row>
    <row r="326" customHeight="1" spans="31:32">
      <c r="AE326" s="258"/>
      <c r="AF326" s="219"/>
    </row>
    <row r="327" customHeight="1" spans="31:32">
      <c r="AE327" s="258"/>
      <c r="AF327" s="219"/>
    </row>
    <row r="328" customHeight="1" spans="31:32">
      <c r="AE328" s="258"/>
      <c r="AF328" s="219"/>
    </row>
    <row r="329" customHeight="1" spans="31:32">
      <c r="AE329" s="258"/>
      <c r="AF329" s="219"/>
    </row>
    <row r="330" customHeight="1" spans="31:32">
      <c r="AE330" s="258"/>
      <c r="AF330" s="219"/>
    </row>
    <row r="331" customHeight="1" spans="31:32">
      <c r="AE331" s="258"/>
      <c r="AF331" s="219"/>
    </row>
    <row r="332" customHeight="1" spans="31:32">
      <c r="AE332" s="258"/>
      <c r="AF332" s="219"/>
    </row>
    <row r="333" customHeight="1" spans="31:32">
      <c r="AE333" s="258"/>
      <c r="AF333" s="219"/>
    </row>
    <row r="334" customHeight="1" spans="31:32">
      <c r="AE334" s="258"/>
      <c r="AF334" s="219"/>
    </row>
    <row r="335" customHeight="1" spans="31:32">
      <c r="AE335" s="258"/>
      <c r="AF335" s="219"/>
    </row>
    <row r="336" customHeight="1" spans="31:32">
      <c r="AE336" s="258"/>
      <c r="AF336" s="219"/>
    </row>
    <row r="337" customHeight="1" spans="31:32">
      <c r="AE337" s="258"/>
      <c r="AF337" s="219"/>
    </row>
    <row r="338" customHeight="1" spans="31:32">
      <c r="AE338" s="258"/>
      <c r="AF338" s="219"/>
    </row>
    <row r="339" customHeight="1" spans="31:32">
      <c r="AE339" s="258"/>
      <c r="AF339" s="219"/>
    </row>
    <row r="340" customHeight="1" spans="31:32">
      <c r="AE340" s="258"/>
      <c r="AF340" s="219"/>
    </row>
    <row r="341" customHeight="1" spans="31:32">
      <c r="AE341" s="258"/>
      <c r="AF341" s="219"/>
    </row>
    <row r="342" customHeight="1" spans="31:32">
      <c r="AE342" s="258"/>
      <c r="AF342" s="219"/>
    </row>
    <row r="343" customHeight="1" spans="31:32">
      <c r="AE343" s="258"/>
      <c r="AF343" s="219"/>
    </row>
    <row r="344" customHeight="1" spans="31:32">
      <c r="AE344" s="258"/>
      <c r="AF344" s="219"/>
    </row>
    <row r="345" customHeight="1" spans="31:32">
      <c r="AE345" s="258"/>
      <c r="AF345" s="219"/>
    </row>
    <row r="346" customHeight="1" spans="31:32">
      <c r="AE346" s="258"/>
      <c r="AF346" s="219"/>
    </row>
    <row r="347" customHeight="1" spans="31:32">
      <c r="AE347" s="258"/>
      <c r="AF347" s="219"/>
    </row>
    <row r="348" customHeight="1" spans="31:32">
      <c r="AE348" s="258"/>
      <c r="AF348" s="219"/>
    </row>
    <row r="349" customHeight="1" spans="31:32">
      <c r="AE349" s="258"/>
      <c r="AF349" s="219"/>
    </row>
    <row r="350" customHeight="1" spans="31:32">
      <c r="AE350" s="258"/>
      <c r="AF350" s="219"/>
    </row>
    <row r="351" customHeight="1" spans="31:32">
      <c r="AE351" s="258"/>
      <c r="AF351" s="219"/>
    </row>
    <row r="352" customHeight="1" spans="31:32">
      <c r="AE352" s="258"/>
      <c r="AF352" s="219"/>
    </row>
    <row r="353" customHeight="1" spans="31:32">
      <c r="AE353" s="258"/>
      <c r="AF353" s="219"/>
    </row>
    <row r="354" customHeight="1" spans="31:32">
      <c r="AE354" s="258"/>
      <c r="AF354" s="219"/>
    </row>
    <row r="355" customHeight="1" spans="31:32">
      <c r="AE355" s="258"/>
      <c r="AF355" s="219"/>
    </row>
    <row r="356" customHeight="1" spans="31:32">
      <c r="AE356" s="258"/>
      <c r="AF356" s="219"/>
    </row>
    <row r="357" customHeight="1" spans="31:32">
      <c r="AE357" s="258"/>
      <c r="AF357" s="219"/>
    </row>
    <row r="358" customHeight="1" spans="31:32">
      <c r="AE358" s="258"/>
      <c r="AF358" s="219"/>
    </row>
    <row r="359" customHeight="1" spans="31:32">
      <c r="AE359" s="258"/>
      <c r="AF359" s="219"/>
    </row>
    <row r="360" customHeight="1" spans="31:32">
      <c r="AE360" s="258"/>
      <c r="AF360" s="219"/>
    </row>
    <row r="361" customHeight="1" spans="31:32">
      <c r="AE361" s="258"/>
      <c r="AF361" s="219"/>
    </row>
    <row r="362" customHeight="1" spans="31:32">
      <c r="AE362" s="258"/>
      <c r="AF362" s="219"/>
    </row>
    <row r="363" customHeight="1" spans="31:32">
      <c r="AE363" s="258"/>
      <c r="AF363" s="219"/>
    </row>
    <row r="364" customHeight="1" spans="31:32">
      <c r="AE364" s="258"/>
      <c r="AF364" s="219"/>
    </row>
    <row r="365" customHeight="1" spans="31:32">
      <c r="AE365" s="258"/>
      <c r="AF365" s="219"/>
    </row>
    <row r="366" customHeight="1" spans="31:32">
      <c r="AE366" s="258"/>
      <c r="AF366" s="219"/>
    </row>
    <row r="367" customHeight="1" spans="31:32">
      <c r="AE367" s="258"/>
      <c r="AF367" s="219"/>
    </row>
    <row r="368" customHeight="1" spans="31:32">
      <c r="AE368" s="258"/>
      <c r="AF368" s="219"/>
    </row>
    <row r="369" customHeight="1" spans="31:32">
      <c r="AE369" s="258"/>
      <c r="AF369" s="219"/>
    </row>
    <row r="370" customHeight="1" spans="31:32">
      <c r="AE370" s="258"/>
      <c r="AF370" s="219"/>
    </row>
    <row r="371" customHeight="1" spans="31:32">
      <c r="AE371" s="258"/>
      <c r="AF371" s="219"/>
    </row>
    <row r="372" customHeight="1" spans="31:32">
      <c r="AE372" s="258"/>
      <c r="AF372" s="219"/>
    </row>
    <row r="373" customHeight="1" spans="31:32">
      <c r="AE373" s="258"/>
      <c r="AF373" s="219"/>
    </row>
    <row r="374" customHeight="1" spans="31:32">
      <c r="AE374" s="258"/>
      <c r="AF374" s="219"/>
    </row>
    <row r="375" customHeight="1" spans="31:32">
      <c r="AE375" s="258"/>
      <c r="AF375" s="219"/>
    </row>
    <row r="376" customHeight="1" spans="31:32">
      <c r="AE376" s="258"/>
      <c r="AF376" s="219"/>
    </row>
    <row r="377" customHeight="1" spans="31:32">
      <c r="AE377" s="258"/>
      <c r="AF377" s="219"/>
    </row>
    <row r="378" customHeight="1" spans="31:32">
      <c r="AE378" s="258"/>
      <c r="AF378" s="219"/>
    </row>
    <row r="379" customHeight="1" spans="31:32">
      <c r="AE379" s="258"/>
      <c r="AF379" s="219"/>
    </row>
    <row r="380" customHeight="1" spans="31:32">
      <c r="AE380" s="258"/>
      <c r="AF380" s="219"/>
    </row>
    <row r="381" customHeight="1" spans="31:32">
      <c r="AE381" s="258"/>
      <c r="AF381" s="219"/>
    </row>
    <row r="382" customHeight="1" spans="31:32">
      <c r="AE382" s="258"/>
      <c r="AF382" s="219"/>
    </row>
    <row r="383" customHeight="1" spans="31:32">
      <c r="AE383" s="258"/>
      <c r="AF383" s="219"/>
    </row>
    <row r="384" customHeight="1" spans="31:32">
      <c r="AE384" s="258"/>
      <c r="AF384" s="219"/>
    </row>
    <row r="385" customHeight="1" spans="31:32">
      <c r="AE385" s="258"/>
      <c r="AF385" s="219"/>
    </row>
    <row r="386" customHeight="1" spans="31:32">
      <c r="AE386" s="258"/>
      <c r="AF386" s="219"/>
    </row>
    <row r="387" customHeight="1" spans="31:32">
      <c r="AE387" s="258"/>
      <c r="AF387" s="219"/>
    </row>
    <row r="388" customHeight="1" spans="31:32">
      <c r="AE388" s="258"/>
      <c r="AF388" s="219"/>
    </row>
    <row r="389" customHeight="1" spans="31:32">
      <c r="AE389" s="258"/>
      <c r="AF389" s="219"/>
    </row>
    <row r="390" customHeight="1" spans="31:32">
      <c r="AE390" s="258"/>
      <c r="AF390" s="219"/>
    </row>
    <row r="391" customHeight="1" spans="31:32">
      <c r="AE391" s="258"/>
      <c r="AF391" s="219"/>
    </row>
    <row r="392" customHeight="1" spans="31:32">
      <c r="AE392" s="258"/>
      <c r="AF392" s="219"/>
    </row>
    <row r="393" customHeight="1" spans="31:32">
      <c r="AE393" s="258"/>
      <c r="AF393" s="219"/>
    </row>
    <row r="394" customHeight="1" spans="31:32">
      <c r="AE394" s="258"/>
      <c r="AF394" s="219"/>
    </row>
    <row r="395" customHeight="1" spans="31:32">
      <c r="AE395" s="258"/>
      <c r="AF395" s="219"/>
    </row>
    <row r="396" customHeight="1" spans="31:32">
      <c r="AE396" s="258"/>
      <c r="AF396" s="219"/>
    </row>
    <row r="397" customHeight="1" spans="31:32">
      <c r="AE397" s="258"/>
      <c r="AF397" s="219"/>
    </row>
    <row r="398" customHeight="1" spans="31:32">
      <c r="AE398" s="258"/>
      <c r="AF398" s="219"/>
    </row>
    <row r="399" customHeight="1" spans="31:32">
      <c r="AE399" s="258"/>
      <c r="AF399" s="219"/>
    </row>
    <row r="400" customHeight="1" spans="31:32">
      <c r="AE400" s="258"/>
      <c r="AF400" s="219"/>
    </row>
    <row r="401" customHeight="1" spans="31:32">
      <c r="AE401" s="258"/>
      <c r="AF401" s="219"/>
    </row>
    <row r="402" customHeight="1" spans="31:32">
      <c r="AE402" s="258"/>
      <c r="AF402" s="219"/>
    </row>
    <row r="403" customHeight="1" spans="31:32">
      <c r="AE403" s="258"/>
      <c r="AF403" s="219"/>
    </row>
    <row r="404" customHeight="1" spans="31:32">
      <c r="AE404" s="258"/>
      <c r="AF404" s="219"/>
    </row>
    <row r="405" customHeight="1" spans="31:32">
      <c r="AE405" s="258"/>
      <c r="AF405" s="219"/>
    </row>
    <row r="406" customHeight="1" spans="31:32">
      <c r="AE406" s="258"/>
      <c r="AF406" s="219"/>
    </row>
    <row r="407" customHeight="1" spans="31:32">
      <c r="AE407" s="258"/>
      <c r="AF407" s="219"/>
    </row>
    <row r="408" customHeight="1" spans="31:32">
      <c r="AE408" s="258"/>
      <c r="AF408" s="219"/>
    </row>
    <row r="409" customHeight="1" spans="31:32">
      <c r="AE409" s="258"/>
      <c r="AF409" s="219"/>
    </row>
    <row r="410" customHeight="1" spans="31:32">
      <c r="AE410" s="258"/>
      <c r="AF410" s="219"/>
    </row>
    <row r="411" customHeight="1" spans="31:32">
      <c r="AE411" s="258"/>
      <c r="AF411" s="219"/>
    </row>
    <row r="412" customHeight="1" spans="31:32">
      <c r="AE412" s="258"/>
      <c r="AF412" s="219"/>
    </row>
    <row r="413" customHeight="1" spans="31:32">
      <c r="AE413" s="258"/>
      <c r="AF413" s="219"/>
    </row>
    <row r="414" customHeight="1" spans="31:32">
      <c r="AE414" s="258"/>
      <c r="AF414" s="219"/>
    </row>
    <row r="415" customHeight="1" spans="31:32">
      <c r="AE415" s="258"/>
      <c r="AF415" s="219"/>
    </row>
    <row r="416" customHeight="1" spans="31:32">
      <c r="AE416" s="258"/>
      <c r="AF416" s="219"/>
    </row>
    <row r="417" customHeight="1" spans="31:32">
      <c r="AE417" s="258"/>
      <c r="AF417" s="219"/>
    </row>
    <row r="418" customHeight="1" spans="31:32">
      <c r="AE418" s="258"/>
      <c r="AF418" s="219"/>
    </row>
    <row r="419" customHeight="1" spans="31:32">
      <c r="AE419" s="258"/>
      <c r="AF419" s="219"/>
    </row>
    <row r="420" customHeight="1" spans="31:32">
      <c r="AE420" s="258"/>
      <c r="AF420" s="219"/>
    </row>
    <row r="421" customHeight="1" spans="31:32">
      <c r="AE421" s="258"/>
      <c r="AF421" s="219"/>
    </row>
    <row r="422" customHeight="1" spans="31:32">
      <c r="AE422" s="258"/>
      <c r="AF422" s="219"/>
    </row>
    <row r="423" customHeight="1" spans="31:32">
      <c r="AE423" s="258"/>
      <c r="AF423" s="219"/>
    </row>
    <row r="424" customHeight="1" spans="31:32">
      <c r="AE424" s="258"/>
      <c r="AF424" s="219"/>
    </row>
    <row r="425" customHeight="1" spans="31:32">
      <c r="AE425" s="258"/>
      <c r="AF425" s="219"/>
    </row>
    <row r="426" customHeight="1" spans="31:32">
      <c r="AE426" s="258"/>
      <c r="AF426" s="219"/>
    </row>
    <row r="427" customHeight="1" spans="31:32">
      <c r="AE427" s="258"/>
      <c r="AF427" s="219"/>
    </row>
    <row r="428" customHeight="1" spans="31:32">
      <c r="AE428" s="258"/>
      <c r="AF428" s="219"/>
    </row>
    <row r="429" customHeight="1" spans="31:32">
      <c r="AE429" s="258"/>
      <c r="AF429" s="219"/>
    </row>
    <row r="430" customHeight="1" spans="31:32">
      <c r="AE430" s="258"/>
      <c r="AF430" s="219"/>
    </row>
    <row r="431" customHeight="1" spans="31:32">
      <c r="AE431" s="258"/>
      <c r="AF431" s="219"/>
    </row>
    <row r="432" customHeight="1" spans="31:32">
      <c r="AE432" s="258"/>
      <c r="AF432" s="219"/>
    </row>
    <row r="433" customHeight="1" spans="31:32">
      <c r="AE433" s="258"/>
      <c r="AF433" s="219"/>
    </row>
    <row r="434" customHeight="1" spans="31:32">
      <c r="AE434" s="258"/>
      <c r="AF434" s="219"/>
    </row>
    <row r="435" customHeight="1" spans="31:32">
      <c r="AE435" s="258"/>
      <c r="AF435" s="219"/>
    </row>
    <row r="436" customHeight="1" spans="31:32">
      <c r="AE436" s="258"/>
      <c r="AF436" s="219"/>
    </row>
    <row r="437" customHeight="1" spans="31:32">
      <c r="AE437" s="258"/>
      <c r="AF437" s="219"/>
    </row>
    <row r="438" customHeight="1" spans="31:32">
      <c r="AE438" s="258"/>
      <c r="AF438" s="219"/>
    </row>
    <row r="439" customHeight="1" spans="31:32">
      <c r="AE439" s="258"/>
      <c r="AF439" s="219"/>
    </row>
    <row r="440" customHeight="1" spans="31:32">
      <c r="AE440" s="258"/>
      <c r="AF440" s="219"/>
    </row>
    <row r="441" customHeight="1" spans="31:32">
      <c r="AE441" s="258"/>
      <c r="AF441" s="219"/>
    </row>
    <row r="442" customHeight="1" spans="31:32">
      <c r="AE442" s="258"/>
      <c r="AF442" s="219"/>
    </row>
    <row r="443" customHeight="1" spans="31:32">
      <c r="AE443" s="258"/>
      <c r="AF443" s="219"/>
    </row>
    <row r="444" customHeight="1" spans="31:32">
      <c r="AE444" s="258"/>
      <c r="AF444" s="219"/>
    </row>
    <row r="445" customHeight="1" spans="31:32">
      <c r="AE445" s="258"/>
      <c r="AF445" s="219"/>
    </row>
    <row r="446" customHeight="1" spans="31:32">
      <c r="AE446" s="258"/>
      <c r="AF446" s="219"/>
    </row>
    <row r="447" customHeight="1" spans="31:32">
      <c r="AE447" s="258"/>
      <c r="AF447" s="219"/>
    </row>
    <row r="448" customHeight="1" spans="31:32">
      <c r="AE448" s="258"/>
      <c r="AF448" s="219"/>
    </row>
    <row r="449" customHeight="1" spans="31:32">
      <c r="AE449" s="258"/>
      <c r="AF449" s="219"/>
    </row>
    <row r="450" customHeight="1" spans="31:32">
      <c r="AE450" s="258"/>
      <c r="AF450" s="219"/>
    </row>
    <row r="451" customHeight="1" spans="31:32">
      <c r="AE451" s="258"/>
      <c r="AF451" s="219"/>
    </row>
    <row r="452" customHeight="1" spans="31:32">
      <c r="AE452" s="258"/>
      <c r="AF452" s="219"/>
    </row>
    <row r="453" customHeight="1" spans="31:32">
      <c r="AE453" s="258"/>
      <c r="AF453" s="219"/>
    </row>
    <row r="454" customHeight="1" spans="31:32">
      <c r="AE454" s="258"/>
      <c r="AF454" s="219"/>
    </row>
    <row r="455" customHeight="1" spans="31:32">
      <c r="AE455" s="258"/>
      <c r="AF455" s="219"/>
    </row>
    <row r="456" customHeight="1" spans="31:32">
      <c r="AE456" s="258"/>
      <c r="AF456" s="219"/>
    </row>
    <row r="457" customHeight="1" spans="31:32">
      <c r="AE457" s="258"/>
      <c r="AF457" s="219"/>
    </row>
    <row r="458" customHeight="1" spans="31:32">
      <c r="AE458" s="258"/>
      <c r="AF458" s="219"/>
    </row>
    <row r="459" customHeight="1" spans="31:32">
      <c r="AE459" s="258"/>
      <c r="AF459" s="219"/>
    </row>
    <row r="460" customHeight="1" spans="31:32">
      <c r="AE460" s="258"/>
      <c r="AF460" s="219"/>
    </row>
    <row r="461" customHeight="1" spans="31:32">
      <c r="AE461" s="258"/>
      <c r="AF461" s="219"/>
    </row>
    <row r="462" customHeight="1" spans="31:32">
      <c r="AE462" s="258"/>
      <c r="AF462" s="219"/>
    </row>
    <row r="463" customHeight="1" spans="31:32">
      <c r="AE463" s="258"/>
      <c r="AF463" s="219"/>
    </row>
    <row r="464" customHeight="1" spans="31:32">
      <c r="AE464" s="258"/>
      <c r="AF464" s="219"/>
    </row>
    <row r="465" customHeight="1" spans="31:32">
      <c r="AE465" s="258"/>
      <c r="AF465" s="219"/>
    </row>
    <row r="466" customHeight="1" spans="31:32">
      <c r="AE466" s="258"/>
      <c r="AF466" s="219"/>
    </row>
    <row r="467" customHeight="1" spans="31:32">
      <c r="AE467" s="258"/>
      <c r="AF467" s="219"/>
    </row>
    <row r="468" customHeight="1" spans="31:32">
      <c r="AE468" s="258"/>
      <c r="AF468" s="219"/>
    </row>
    <row r="469" customHeight="1" spans="31:32">
      <c r="AE469" s="200"/>
      <c r="AF469" s="252"/>
    </row>
  </sheetData>
  <pageMargins left="0.7" right="0.7" top="0.75" bottom="0.75" header="0.3" footer="0.3"/>
  <pageSetup paperSize="9" orientation="portrait"/>
  <headerFooter/>
  <ignoredErrors>
    <ignoredError sqref="M32:O32;L65:N65" formulaRange="1"/>
  </ignoredErrors>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J637"/>
  <sheetViews>
    <sheetView showGridLines="0" showRowColHeaders="0" zoomScale="75" zoomScaleNormal="75" workbookViewId="0">
      <pane ySplit="18" topLeftCell="A19" activePane="bottomLeft" state="frozen"/>
      <selection/>
      <selection pane="bottomLeft" activeCell="B15" sqref="B15"/>
    </sheetView>
  </sheetViews>
  <sheetFormatPr defaultColWidth="0" defaultRowHeight="15" customHeight="1"/>
  <cols>
    <col min="1" max="1" width="9.14285714285714" style="3" customWidth="1"/>
    <col min="2" max="2" width="28" style="3" customWidth="1"/>
    <col min="3" max="3" width="74.8571428571429" style="3" customWidth="1"/>
    <col min="4" max="4" width="31.8571428571429" style="3" customWidth="1"/>
    <col min="5" max="5" width="17.4285714285714" style="3" customWidth="1"/>
    <col min="6" max="6" width="16" style="3" customWidth="1"/>
    <col min="7" max="7" width="9.14285714285714" style="3" customWidth="1"/>
    <col min="8" max="8" width="7.85714285714286" style="3" customWidth="1"/>
    <col min="9" max="9" width="6.85714285714286" style="3" customWidth="1"/>
    <col min="10" max="10" width="9.42857142857143" style="3" customWidth="1"/>
    <col min="11" max="11" width="5.42857142857143" style="3" hidden="1" customWidth="1"/>
    <col min="12" max="12" width="13" style="3" hidden="1" customWidth="1"/>
    <col min="13" max="13" width="9.14285714285714" style="3" hidden="1" customWidth="1"/>
    <col min="14" max="15" width="4.14285714285714" style="3" hidden="1" customWidth="1"/>
    <col min="16" max="17" width="5.57142857142857" style="3" hidden="1" customWidth="1"/>
    <col min="18" max="18" width="13" style="3" hidden="1" customWidth="1"/>
    <col min="19" max="19" width="9.14285714285714" style="3" hidden="1" customWidth="1"/>
    <col min="20" max="21" width="4.14285714285714" style="3" hidden="1" customWidth="1"/>
    <col min="22" max="23" width="5.57142857142857" style="3" hidden="1" customWidth="1"/>
    <col min="24" max="24" width="13" style="3" hidden="1" customWidth="1"/>
    <col min="25" max="25" width="9.14285714285714" style="3" hidden="1" customWidth="1"/>
    <col min="26" max="27" width="4.14285714285714" style="3" hidden="1" customWidth="1"/>
    <col min="28" max="29" width="5.57142857142857" style="3" hidden="1" customWidth="1"/>
    <col min="30" max="30" width="13" style="3" hidden="1" customWidth="1"/>
    <col min="31" max="31" width="9.14285714285714" style="3" hidden="1" customWidth="1"/>
    <col min="32" max="33" width="4.14285714285714" style="3" hidden="1" customWidth="1"/>
    <col min="34" max="35" width="5.57142857142857" style="3" hidden="1" customWidth="1"/>
    <col min="36" max="36" width="13" style="3" hidden="1" customWidth="1"/>
    <col min="37" max="249" width="9.14285714285714" style="3" hidden="1" customWidth="1"/>
    <col min="250" max="250" width="28" style="3" hidden="1" customWidth="1"/>
    <col min="251" max="251" width="74.8571428571429" style="3" hidden="1" customWidth="1"/>
    <col min="252" max="252" width="31.8571428571429" style="3" hidden="1" customWidth="1"/>
    <col min="253" max="253" width="17.4285714285714" style="3" hidden="1" customWidth="1"/>
    <col min="254" max="254" width="16" style="3" hidden="1" customWidth="1"/>
    <col min="255" max="255" width="7" style="3" hidden="1" customWidth="1"/>
    <col min="256" max="257" width="9.14285714285714" style="3" hidden="1" customWidth="1"/>
    <col min="258" max="258" width="9.28571428571429" style="3" hidden="1" customWidth="1"/>
    <col min="259" max="503" width="0" style="3" hidden="1"/>
    <col min="504" max="505" width="9.14285714285714" style="3" hidden="1" customWidth="1"/>
    <col min="506" max="506" width="28" style="3" hidden="1" customWidth="1"/>
    <col min="507" max="507" width="74.8571428571429" style="3" hidden="1" customWidth="1"/>
    <col min="508" max="508" width="31.8571428571429" style="3" hidden="1" customWidth="1"/>
    <col min="509" max="509" width="17.4285714285714" style="3" hidden="1" customWidth="1"/>
    <col min="510" max="510" width="16" style="3" hidden="1" customWidth="1"/>
    <col min="511" max="511" width="7" style="3" hidden="1" customWidth="1"/>
    <col min="512" max="513" width="9.14285714285714" style="3" hidden="1" customWidth="1"/>
    <col min="514" max="514" width="9.28571428571429" style="3" hidden="1" customWidth="1"/>
    <col min="515" max="759" width="0" style="3" hidden="1"/>
    <col min="760" max="761" width="9.14285714285714" style="3" hidden="1" customWidth="1"/>
    <col min="762" max="762" width="28" style="3" hidden="1" customWidth="1"/>
    <col min="763" max="763" width="74.8571428571429" style="3" hidden="1" customWidth="1"/>
    <col min="764" max="764" width="31.8571428571429" style="3" hidden="1" customWidth="1"/>
    <col min="765" max="765" width="17.4285714285714" style="3" hidden="1" customWidth="1"/>
    <col min="766" max="766" width="16" style="3" hidden="1" customWidth="1"/>
    <col min="767" max="767" width="7" style="3" hidden="1" customWidth="1"/>
    <col min="768" max="769" width="9.14285714285714" style="3" hidden="1" customWidth="1"/>
    <col min="770" max="770" width="9.28571428571429" style="3" hidden="1" customWidth="1"/>
    <col min="771" max="1015" width="0" style="3" hidden="1"/>
    <col min="1016" max="1017" width="9.14285714285714" style="3" hidden="1" customWidth="1"/>
    <col min="1018" max="1018" width="28" style="3" hidden="1" customWidth="1"/>
    <col min="1019" max="1019" width="74.8571428571429" style="3" hidden="1" customWidth="1"/>
    <col min="1020" max="1020" width="31.8571428571429" style="3" hidden="1" customWidth="1"/>
    <col min="1021" max="1021" width="17.4285714285714" style="3" hidden="1" customWidth="1"/>
    <col min="1022" max="1022" width="16" style="3" hidden="1" customWidth="1"/>
    <col min="1023" max="1023" width="7" style="3" hidden="1" customWidth="1"/>
    <col min="1024" max="1025" width="9.14285714285714" style="3" hidden="1" customWidth="1"/>
    <col min="1026" max="1026" width="9.28571428571429" style="3" hidden="1" customWidth="1"/>
    <col min="1027" max="1271" width="0" style="3" hidden="1"/>
    <col min="1272" max="1273" width="9.14285714285714" style="3" hidden="1" customWidth="1"/>
    <col min="1274" max="1274" width="28" style="3" hidden="1" customWidth="1"/>
    <col min="1275" max="1275" width="74.8571428571429" style="3" hidden="1" customWidth="1"/>
    <col min="1276" max="1276" width="31.8571428571429" style="3" hidden="1" customWidth="1"/>
    <col min="1277" max="1277" width="17.4285714285714" style="3" hidden="1" customWidth="1"/>
    <col min="1278" max="1278" width="16" style="3" hidden="1" customWidth="1"/>
    <col min="1279" max="1279" width="7" style="3" hidden="1" customWidth="1"/>
    <col min="1280" max="1281" width="9.14285714285714" style="3" hidden="1" customWidth="1"/>
    <col min="1282" max="1282" width="9.28571428571429" style="3" hidden="1" customWidth="1"/>
    <col min="1283" max="1527" width="0" style="3" hidden="1"/>
    <col min="1528" max="1529" width="9.14285714285714" style="3" hidden="1" customWidth="1"/>
    <col min="1530" max="1530" width="28" style="3" hidden="1" customWidth="1"/>
    <col min="1531" max="1531" width="74.8571428571429" style="3" hidden="1" customWidth="1"/>
    <col min="1532" max="1532" width="31.8571428571429" style="3" hidden="1" customWidth="1"/>
    <col min="1533" max="1533" width="17.4285714285714" style="3" hidden="1" customWidth="1"/>
    <col min="1534" max="1534" width="16" style="3" hidden="1" customWidth="1"/>
    <col min="1535" max="1535" width="7" style="3" hidden="1" customWidth="1"/>
    <col min="1536" max="1537" width="9.14285714285714" style="3" hidden="1" customWidth="1"/>
    <col min="1538" max="1538" width="9.28571428571429" style="3" hidden="1" customWidth="1"/>
    <col min="1539" max="1783" width="0" style="3" hidden="1"/>
    <col min="1784" max="1785" width="9.14285714285714" style="3" hidden="1" customWidth="1"/>
    <col min="1786" max="1786" width="28" style="3" hidden="1" customWidth="1"/>
    <col min="1787" max="1787" width="74.8571428571429" style="3" hidden="1" customWidth="1"/>
    <col min="1788" max="1788" width="31.8571428571429" style="3" hidden="1" customWidth="1"/>
    <col min="1789" max="1789" width="17.4285714285714" style="3" hidden="1" customWidth="1"/>
    <col min="1790" max="1790" width="16" style="3" hidden="1" customWidth="1"/>
    <col min="1791" max="1791" width="7" style="3" hidden="1" customWidth="1"/>
    <col min="1792" max="1793" width="9.14285714285714" style="3" hidden="1" customWidth="1"/>
    <col min="1794" max="1794" width="9.28571428571429" style="3" hidden="1" customWidth="1"/>
    <col min="1795" max="2039" width="0" style="3" hidden="1"/>
    <col min="2040" max="2041" width="9.14285714285714" style="3" hidden="1" customWidth="1"/>
    <col min="2042" max="2042" width="28" style="3" hidden="1" customWidth="1"/>
    <col min="2043" max="2043" width="74.8571428571429" style="3" hidden="1" customWidth="1"/>
    <col min="2044" max="2044" width="31.8571428571429" style="3" hidden="1" customWidth="1"/>
    <col min="2045" max="2045" width="17.4285714285714" style="3" hidden="1" customWidth="1"/>
    <col min="2046" max="2046" width="16" style="3" hidden="1" customWidth="1"/>
    <col min="2047" max="2047" width="7" style="3" hidden="1" customWidth="1"/>
    <col min="2048" max="2049" width="9.14285714285714" style="3" hidden="1" customWidth="1"/>
    <col min="2050" max="2050" width="9.28571428571429" style="3" hidden="1" customWidth="1"/>
    <col min="2051" max="2295" width="0" style="3" hidden="1"/>
    <col min="2296" max="2297" width="9.14285714285714" style="3" hidden="1" customWidth="1"/>
    <col min="2298" max="2298" width="28" style="3" hidden="1" customWidth="1"/>
    <col min="2299" max="2299" width="74.8571428571429" style="3" hidden="1" customWidth="1"/>
    <col min="2300" max="2300" width="31.8571428571429" style="3" hidden="1" customWidth="1"/>
    <col min="2301" max="2301" width="17.4285714285714" style="3" hidden="1" customWidth="1"/>
    <col min="2302" max="2302" width="16" style="3" hidden="1" customWidth="1"/>
    <col min="2303" max="2303" width="7" style="3" hidden="1" customWidth="1"/>
    <col min="2304" max="2305" width="9.14285714285714" style="3" hidden="1" customWidth="1"/>
    <col min="2306" max="2306" width="9.28571428571429" style="3" hidden="1" customWidth="1"/>
    <col min="2307" max="2551" width="0" style="3" hidden="1"/>
    <col min="2552" max="2553" width="9.14285714285714" style="3" hidden="1" customWidth="1"/>
    <col min="2554" max="2554" width="28" style="3" hidden="1" customWidth="1"/>
    <col min="2555" max="2555" width="74.8571428571429" style="3" hidden="1" customWidth="1"/>
    <col min="2556" max="2556" width="31.8571428571429" style="3" hidden="1" customWidth="1"/>
    <col min="2557" max="2557" width="17.4285714285714" style="3" hidden="1" customWidth="1"/>
    <col min="2558" max="2558" width="16" style="3" hidden="1" customWidth="1"/>
    <col min="2559" max="2559" width="7" style="3" hidden="1" customWidth="1"/>
    <col min="2560" max="2561" width="9.14285714285714" style="3" hidden="1" customWidth="1"/>
    <col min="2562" max="2562" width="9.28571428571429" style="3" hidden="1" customWidth="1"/>
    <col min="2563" max="2807" width="0" style="3" hidden="1"/>
    <col min="2808" max="2809" width="9.14285714285714" style="3" hidden="1" customWidth="1"/>
    <col min="2810" max="2810" width="28" style="3" hidden="1" customWidth="1"/>
    <col min="2811" max="2811" width="74.8571428571429" style="3" hidden="1" customWidth="1"/>
    <col min="2812" max="2812" width="31.8571428571429" style="3" hidden="1" customWidth="1"/>
    <col min="2813" max="2813" width="17.4285714285714" style="3" hidden="1" customWidth="1"/>
    <col min="2814" max="2814" width="16" style="3" hidden="1" customWidth="1"/>
    <col min="2815" max="2815" width="7" style="3" hidden="1" customWidth="1"/>
    <col min="2816" max="2817" width="9.14285714285714" style="3" hidden="1" customWidth="1"/>
    <col min="2818" max="2818" width="9.28571428571429" style="3" hidden="1" customWidth="1"/>
    <col min="2819" max="3063" width="0" style="3" hidden="1"/>
    <col min="3064" max="3065" width="9.14285714285714" style="3" hidden="1" customWidth="1"/>
    <col min="3066" max="3066" width="28" style="3" hidden="1" customWidth="1"/>
    <col min="3067" max="3067" width="74.8571428571429" style="3" hidden="1" customWidth="1"/>
    <col min="3068" max="3068" width="31.8571428571429" style="3" hidden="1" customWidth="1"/>
    <col min="3069" max="3069" width="17.4285714285714" style="3" hidden="1" customWidth="1"/>
    <col min="3070" max="3070" width="16" style="3" hidden="1" customWidth="1"/>
    <col min="3071" max="3071" width="7" style="3" hidden="1" customWidth="1"/>
    <col min="3072" max="3073" width="9.14285714285714" style="3" hidden="1" customWidth="1"/>
    <col min="3074" max="3074" width="9.28571428571429" style="3" hidden="1" customWidth="1"/>
    <col min="3075" max="3319" width="0" style="3" hidden="1"/>
    <col min="3320" max="3321" width="9.14285714285714" style="3" hidden="1" customWidth="1"/>
    <col min="3322" max="3322" width="28" style="3" hidden="1" customWidth="1"/>
    <col min="3323" max="3323" width="74.8571428571429" style="3" hidden="1" customWidth="1"/>
    <col min="3324" max="3324" width="31.8571428571429" style="3" hidden="1" customWidth="1"/>
    <col min="3325" max="3325" width="17.4285714285714" style="3" hidden="1" customWidth="1"/>
    <col min="3326" max="3326" width="16" style="3" hidden="1" customWidth="1"/>
    <col min="3327" max="3327" width="7" style="3" hidden="1" customWidth="1"/>
    <col min="3328" max="3329" width="9.14285714285714" style="3" hidden="1" customWidth="1"/>
    <col min="3330" max="3330" width="9.28571428571429" style="3" hidden="1" customWidth="1"/>
    <col min="3331" max="3575" width="0" style="3" hidden="1"/>
    <col min="3576" max="3577" width="9.14285714285714" style="3" hidden="1" customWidth="1"/>
    <col min="3578" max="3578" width="28" style="3" hidden="1" customWidth="1"/>
    <col min="3579" max="3579" width="74.8571428571429" style="3" hidden="1" customWidth="1"/>
    <col min="3580" max="3580" width="31.8571428571429" style="3" hidden="1" customWidth="1"/>
    <col min="3581" max="3581" width="17.4285714285714" style="3" hidden="1" customWidth="1"/>
    <col min="3582" max="3582" width="16" style="3" hidden="1" customWidth="1"/>
    <col min="3583" max="3583" width="7" style="3" hidden="1" customWidth="1"/>
    <col min="3584" max="3585" width="9.14285714285714" style="3" hidden="1" customWidth="1"/>
    <col min="3586" max="3586" width="9.28571428571429" style="3" hidden="1" customWidth="1"/>
    <col min="3587" max="3831" width="0" style="3" hidden="1"/>
    <col min="3832" max="3833" width="9.14285714285714" style="3" hidden="1" customWidth="1"/>
    <col min="3834" max="3834" width="28" style="3" hidden="1" customWidth="1"/>
    <col min="3835" max="3835" width="74.8571428571429" style="3" hidden="1" customWidth="1"/>
    <col min="3836" max="3836" width="31.8571428571429" style="3" hidden="1" customWidth="1"/>
    <col min="3837" max="3837" width="17.4285714285714" style="3" hidden="1" customWidth="1"/>
    <col min="3838" max="3838" width="16" style="3" hidden="1" customWidth="1"/>
    <col min="3839" max="3839" width="7" style="3" hidden="1" customWidth="1"/>
    <col min="3840" max="3841" width="9.14285714285714" style="3" hidden="1" customWidth="1"/>
    <col min="3842" max="3842" width="9.28571428571429" style="3" hidden="1" customWidth="1"/>
    <col min="3843" max="4087" width="0" style="3" hidden="1"/>
    <col min="4088" max="4089" width="9.14285714285714" style="3" hidden="1" customWidth="1"/>
    <col min="4090" max="4090" width="28" style="3" hidden="1" customWidth="1"/>
    <col min="4091" max="4091" width="74.8571428571429" style="3" hidden="1" customWidth="1"/>
    <col min="4092" max="4092" width="31.8571428571429" style="3" hidden="1" customWidth="1"/>
    <col min="4093" max="4093" width="17.4285714285714" style="3" hidden="1" customWidth="1"/>
    <col min="4094" max="4094" width="16" style="3" hidden="1" customWidth="1"/>
    <col min="4095" max="4095" width="7" style="3" hidden="1" customWidth="1"/>
    <col min="4096" max="4097" width="9.14285714285714" style="3" hidden="1" customWidth="1"/>
    <col min="4098" max="4098" width="9.28571428571429" style="3" hidden="1" customWidth="1"/>
    <col min="4099" max="4343" width="0" style="3" hidden="1"/>
    <col min="4344" max="4345" width="9.14285714285714" style="3" hidden="1" customWidth="1"/>
    <col min="4346" max="4346" width="28" style="3" hidden="1" customWidth="1"/>
    <col min="4347" max="4347" width="74.8571428571429" style="3" hidden="1" customWidth="1"/>
    <col min="4348" max="4348" width="31.8571428571429" style="3" hidden="1" customWidth="1"/>
    <col min="4349" max="4349" width="17.4285714285714" style="3" hidden="1" customWidth="1"/>
    <col min="4350" max="4350" width="16" style="3" hidden="1" customWidth="1"/>
    <col min="4351" max="4351" width="7" style="3" hidden="1" customWidth="1"/>
    <col min="4352" max="4353" width="9.14285714285714" style="3" hidden="1" customWidth="1"/>
    <col min="4354" max="4354" width="9.28571428571429" style="3" hidden="1" customWidth="1"/>
    <col min="4355" max="4599" width="0" style="3" hidden="1"/>
    <col min="4600" max="4601" width="9.14285714285714" style="3" hidden="1" customWidth="1"/>
    <col min="4602" max="4602" width="28" style="3" hidden="1" customWidth="1"/>
    <col min="4603" max="4603" width="74.8571428571429" style="3" hidden="1" customWidth="1"/>
    <col min="4604" max="4604" width="31.8571428571429" style="3" hidden="1" customWidth="1"/>
    <col min="4605" max="4605" width="17.4285714285714" style="3" hidden="1" customWidth="1"/>
    <col min="4606" max="4606" width="16" style="3" hidden="1" customWidth="1"/>
    <col min="4607" max="4607" width="7" style="3" hidden="1" customWidth="1"/>
    <col min="4608" max="4609" width="9.14285714285714" style="3" hidden="1" customWidth="1"/>
    <col min="4610" max="4610" width="9.28571428571429" style="3" hidden="1" customWidth="1"/>
    <col min="4611" max="4855" width="0" style="3" hidden="1"/>
    <col min="4856" max="4857" width="9.14285714285714" style="3" hidden="1" customWidth="1"/>
    <col min="4858" max="4858" width="28" style="3" hidden="1" customWidth="1"/>
    <col min="4859" max="4859" width="74.8571428571429" style="3" hidden="1" customWidth="1"/>
    <col min="4860" max="4860" width="31.8571428571429" style="3" hidden="1" customWidth="1"/>
    <col min="4861" max="4861" width="17.4285714285714" style="3" hidden="1" customWidth="1"/>
    <col min="4862" max="4862" width="16" style="3" hidden="1" customWidth="1"/>
    <col min="4863" max="4863" width="7" style="3" hidden="1" customWidth="1"/>
    <col min="4864" max="4865" width="9.14285714285714" style="3" hidden="1" customWidth="1"/>
    <col min="4866" max="4866" width="9.28571428571429" style="3" hidden="1" customWidth="1"/>
    <col min="4867" max="5111" width="0" style="3" hidden="1"/>
    <col min="5112" max="5113" width="9.14285714285714" style="3" hidden="1" customWidth="1"/>
    <col min="5114" max="5114" width="28" style="3" hidden="1" customWidth="1"/>
    <col min="5115" max="5115" width="74.8571428571429" style="3" hidden="1" customWidth="1"/>
    <col min="5116" max="5116" width="31.8571428571429" style="3" hidden="1" customWidth="1"/>
    <col min="5117" max="5117" width="17.4285714285714" style="3" hidden="1" customWidth="1"/>
    <col min="5118" max="5118" width="16" style="3" hidden="1" customWidth="1"/>
    <col min="5119" max="5119" width="7" style="3" hidden="1" customWidth="1"/>
    <col min="5120" max="5121" width="9.14285714285714" style="3" hidden="1" customWidth="1"/>
    <col min="5122" max="5122" width="9.28571428571429" style="3" hidden="1" customWidth="1"/>
    <col min="5123" max="5367" width="0" style="3" hidden="1"/>
    <col min="5368" max="5369" width="9.14285714285714" style="3" hidden="1" customWidth="1"/>
    <col min="5370" max="5370" width="28" style="3" hidden="1" customWidth="1"/>
    <col min="5371" max="5371" width="74.8571428571429" style="3" hidden="1" customWidth="1"/>
    <col min="5372" max="5372" width="31.8571428571429" style="3" hidden="1" customWidth="1"/>
    <col min="5373" max="5373" width="17.4285714285714" style="3" hidden="1" customWidth="1"/>
    <col min="5374" max="5374" width="16" style="3" hidden="1" customWidth="1"/>
    <col min="5375" max="5375" width="7" style="3" hidden="1" customWidth="1"/>
    <col min="5376" max="5377" width="9.14285714285714" style="3" hidden="1" customWidth="1"/>
    <col min="5378" max="5378" width="9.28571428571429" style="3" hidden="1" customWidth="1"/>
    <col min="5379" max="5623" width="0" style="3" hidden="1"/>
    <col min="5624" max="5625" width="9.14285714285714" style="3" hidden="1" customWidth="1"/>
    <col min="5626" max="5626" width="28" style="3" hidden="1" customWidth="1"/>
    <col min="5627" max="5627" width="74.8571428571429" style="3" hidden="1" customWidth="1"/>
    <col min="5628" max="5628" width="31.8571428571429" style="3" hidden="1" customWidth="1"/>
    <col min="5629" max="5629" width="17.4285714285714" style="3" hidden="1" customWidth="1"/>
    <col min="5630" max="5630" width="16" style="3" hidden="1" customWidth="1"/>
    <col min="5631" max="5631" width="7" style="3" hidden="1" customWidth="1"/>
    <col min="5632" max="5633" width="9.14285714285714" style="3" hidden="1" customWidth="1"/>
    <col min="5634" max="5634" width="9.28571428571429" style="3" hidden="1" customWidth="1"/>
    <col min="5635" max="5879" width="0" style="3" hidden="1"/>
    <col min="5880" max="5881" width="9.14285714285714" style="3" hidden="1" customWidth="1"/>
    <col min="5882" max="5882" width="28" style="3" hidden="1" customWidth="1"/>
    <col min="5883" max="5883" width="74.8571428571429" style="3" hidden="1" customWidth="1"/>
    <col min="5884" max="5884" width="31.8571428571429" style="3" hidden="1" customWidth="1"/>
    <col min="5885" max="5885" width="17.4285714285714" style="3" hidden="1" customWidth="1"/>
    <col min="5886" max="5886" width="16" style="3" hidden="1" customWidth="1"/>
    <col min="5887" max="5887" width="7" style="3" hidden="1" customWidth="1"/>
    <col min="5888" max="5889" width="9.14285714285714" style="3" hidden="1" customWidth="1"/>
    <col min="5890" max="5890" width="9.28571428571429" style="3" hidden="1" customWidth="1"/>
    <col min="5891" max="6135" width="0" style="3" hidden="1"/>
    <col min="6136" max="6137" width="9.14285714285714" style="3" hidden="1" customWidth="1"/>
    <col min="6138" max="6138" width="28" style="3" hidden="1" customWidth="1"/>
    <col min="6139" max="6139" width="74.8571428571429" style="3" hidden="1" customWidth="1"/>
    <col min="6140" max="6140" width="31.8571428571429" style="3" hidden="1" customWidth="1"/>
    <col min="6141" max="6141" width="17.4285714285714" style="3" hidden="1" customWidth="1"/>
    <col min="6142" max="6142" width="16" style="3" hidden="1" customWidth="1"/>
    <col min="6143" max="6143" width="7" style="3" hidden="1" customWidth="1"/>
    <col min="6144" max="6145" width="9.14285714285714" style="3" hidden="1" customWidth="1"/>
    <col min="6146" max="6146" width="9.28571428571429" style="3" hidden="1" customWidth="1"/>
    <col min="6147" max="6391" width="0" style="3" hidden="1"/>
    <col min="6392" max="6393" width="9.14285714285714" style="3" hidden="1" customWidth="1"/>
    <col min="6394" max="6394" width="28" style="3" hidden="1" customWidth="1"/>
    <col min="6395" max="6395" width="74.8571428571429" style="3" hidden="1" customWidth="1"/>
    <col min="6396" max="6396" width="31.8571428571429" style="3" hidden="1" customWidth="1"/>
    <col min="6397" max="6397" width="17.4285714285714" style="3" hidden="1" customWidth="1"/>
    <col min="6398" max="6398" width="16" style="3" hidden="1" customWidth="1"/>
    <col min="6399" max="6399" width="7" style="3" hidden="1" customWidth="1"/>
    <col min="6400" max="6401" width="9.14285714285714" style="3" hidden="1" customWidth="1"/>
    <col min="6402" max="6402" width="9.28571428571429" style="3" hidden="1" customWidth="1"/>
    <col min="6403" max="6647" width="0" style="3" hidden="1"/>
    <col min="6648" max="6649" width="9.14285714285714" style="3" hidden="1" customWidth="1"/>
    <col min="6650" max="6650" width="28" style="3" hidden="1" customWidth="1"/>
    <col min="6651" max="6651" width="74.8571428571429" style="3" hidden="1" customWidth="1"/>
    <col min="6652" max="6652" width="31.8571428571429" style="3" hidden="1" customWidth="1"/>
    <col min="6653" max="6653" width="17.4285714285714" style="3" hidden="1" customWidth="1"/>
    <col min="6654" max="6654" width="16" style="3" hidden="1" customWidth="1"/>
    <col min="6655" max="6655" width="7" style="3" hidden="1" customWidth="1"/>
    <col min="6656" max="6657" width="9.14285714285714" style="3" hidden="1" customWidth="1"/>
    <col min="6658" max="6658" width="9.28571428571429" style="3" hidden="1" customWidth="1"/>
    <col min="6659" max="6903" width="0" style="3" hidden="1"/>
    <col min="6904" max="6905" width="9.14285714285714" style="3" hidden="1" customWidth="1"/>
    <col min="6906" max="6906" width="28" style="3" hidden="1" customWidth="1"/>
    <col min="6907" max="6907" width="74.8571428571429" style="3" hidden="1" customWidth="1"/>
    <col min="6908" max="6908" width="31.8571428571429" style="3" hidden="1" customWidth="1"/>
    <col min="6909" max="6909" width="17.4285714285714" style="3" hidden="1" customWidth="1"/>
    <col min="6910" max="6910" width="16" style="3" hidden="1" customWidth="1"/>
    <col min="6911" max="6911" width="7" style="3" hidden="1" customWidth="1"/>
    <col min="6912" max="6913" width="9.14285714285714" style="3" hidden="1" customWidth="1"/>
    <col min="6914" max="6914" width="9.28571428571429" style="3" hidden="1" customWidth="1"/>
    <col min="6915" max="7159" width="0" style="3" hidden="1"/>
    <col min="7160" max="7161" width="9.14285714285714" style="3" hidden="1" customWidth="1"/>
    <col min="7162" max="7162" width="28" style="3" hidden="1" customWidth="1"/>
    <col min="7163" max="7163" width="74.8571428571429" style="3" hidden="1" customWidth="1"/>
    <col min="7164" max="7164" width="31.8571428571429" style="3" hidden="1" customWidth="1"/>
    <col min="7165" max="7165" width="17.4285714285714" style="3" hidden="1" customWidth="1"/>
    <col min="7166" max="7166" width="16" style="3" hidden="1" customWidth="1"/>
    <col min="7167" max="7167" width="7" style="3" hidden="1" customWidth="1"/>
    <col min="7168" max="7169" width="9.14285714285714" style="3" hidden="1" customWidth="1"/>
    <col min="7170" max="7170" width="9.28571428571429" style="3" hidden="1" customWidth="1"/>
    <col min="7171" max="7415" width="0" style="3" hidden="1"/>
    <col min="7416" max="7417" width="9.14285714285714" style="3" hidden="1" customWidth="1"/>
    <col min="7418" max="7418" width="28" style="3" hidden="1" customWidth="1"/>
    <col min="7419" max="7419" width="74.8571428571429" style="3" hidden="1" customWidth="1"/>
    <col min="7420" max="7420" width="31.8571428571429" style="3" hidden="1" customWidth="1"/>
    <col min="7421" max="7421" width="17.4285714285714" style="3" hidden="1" customWidth="1"/>
    <col min="7422" max="7422" width="16" style="3" hidden="1" customWidth="1"/>
    <col min="7423" max="7423" width="7" style="3" hidden="1" customWidth="1"/>
    <col min="7424" max="7425" width="9.14285714285714" style="3" hidden="1" customWidth="1"/>
    <col min="7426" max="7426" width="9.28571428571429" style="3" hidden="1" customWidth="1"/>
    <col min="7427" max="7671" width="0" style="3" hidden="1"/>
    <col min="7672" max="7673" width="9.14285714285714" style="3" hidden="1" customWidth="1"/>
    <col min="7674" max="7674" width="28" style="3" hidden="1" customWidth="1"/>
    <col min="7675" max="7675" width="74.8571428571429" style="3" hidden="1" customWidth="1"/>
    <col min="7676" max="7676" width="31.8571428571429" style="3" hidden="1" customWidth="1"/>
    <col min="7677" max="7677" width="17.4285714285714" style="3" hidden="1" customWidth="1"/>
    <col min="7678" max="7678" width="16" style="3" hidden="1" customWidth="1"/>
    <col min="7679" max="7679" width="7" style="3" hidden="1" customWidth="1"/>
    <col min="7680" max="7681" width="9.14285714285714" style="3" hidden="1" customWidth="1"/>
    <col min="7682" max="7682" width="9.28571428571429" style="3" hidden="1" customWidth="1"/>
    <col min="7683" max="7927" width="0" style="3" hidden="1"/>
    <col min="7928" max="7929" width="9.14285714285714" style="3" hidden="1" customWidth="1"/>
    <col min="7930" max="7930" width="28" style="3" hidden="1" customWidth="1"/>
    <col min="7931" max="7931" width="74.8571428571429" style="3" hidden="1" customWidth="1"/>
    <col min="7932" max="7932" width="31.8571428571429" style="3" hidden="1" customWidth="1"/>
    <col min="7933" max="7933" width="17.4285714285714" style="3" hidden="1" customWidth="1"/>
    <col min="7934" max="7934" width="16" style="3" hidden="1" customWidth="1"/>
    <col min="7935" max="7935" width="7" style="3" hidden="1" customWidth="1"/>
    <col min="7936" max="7937" width="9.14285714285714" style="3" hidden="1" customWidth="1"/>
    <col min="7938" max="7938" width="9.28571428571429" style="3" hidden="1" customWidth="1"/>
    <col min="7939" max="8183" width="0" style="3" hidden="1"/>
    <col min="8184" max="8185" width="9.14285714285714" style="3" hidden="1" customWidth="1"/>
    <col min="8186" max="8186" width="28" style="3" hidden="1" customWidth="1"/>
    <col min="8187" max="8187" width="74.8571428571429" style="3" hidden="1" customWidth="1"/>
    <col min="8188" max="8188" width="31.8571428571429" style="3" hidden="1" customWidth="1"/>
    <col min="8189" max="8189" width="17.4285714285714" style="3" hidden="1" customWidth="1"/>
    <col min="8190" max="8190" width="16" style="3" hidden="1" customWidth="1"/>
    <col min="8191" max="8191" width="7" style="3" hidden="1" customWidth="1"/>
    <col min="8192" max="8193" width="9.14285714285714" style="3" hidden="1" customWidth="1"/>
    <col min="8194" max="8194" width="9.28571428571429" style="3" hidden="1" customWidth="1"/>
    <col min="8195" max="8439" width="0" style="3" hidden="1"/>
    <col min="8440" max="8441" width="9.14285714285714" style="3" hidden="1" customWidth="1"/>
    <col min="8442" max="8442" width="28" style="3" hidden="1" customWidth="1"/>
    <col min="8443" max="8443" width="74.8571428571429" style="3" hidden="1" customWidth="1"/>
    <col min="8444" max="8444" width="31.8571428571429" style="3" hidden="1" customWidth="1"/>
    <col min="8445" max="8445" width="17.4285714285714" style="3" hidden="1" customWidth="1"/>
    <col min="8446" max="8446" width="16" style="3" hidden="1" customWidth="1"/>
    <col min="8447" max="8447" width="7" style="3" hidden="1" customWidth="1"/>
    <col min="8448" max="8449" width="9.14285714285714" style="3" hidden="1" customWidth="1"/>
    <col min="8450" max="8450" width="9.28571428571429" style="3" hidden="1" customWidth="1"/>
    <col min="8451" max="8695" width="0" style="3" hidden="1"/>
    <col min="8696" max="8697" width="9.14285714285714" style="3" hidden="1" customWidth="1"/>
    <col min="8698" max="8698" width="28" style="3" hidden="1" customWidth="1"/>
    <col min="8699" max="8699" width="74.8571428571429" style="3" hidden="1" customWidth="1"/>
    <col min="8700" max="8700" width="31.8571428571429" style="3" hidden="1" customWidth="1"/>
    <col min="8701" max="8701" width="17.4285714285714" style="3" hidden="1" customWidth="1"/>
    <col min="8702" max="8702" width="16" style="3" hidden="1" customWidth="1"/>
    <col min="8703" max="8703" width="7" style="3" hidden="1" customWidth="1"/>
    <col min="8704" max="8705" width="9.14285714285714" style="3" hidden="1" customWidth="1"/>
    <col min="8706" max="8706" width="9.28571428571429" style="3" hidden="1" customWidth="1"/>
    <col min="8707" max="8951" width="0" style="3" hidden="1"/>
    <col min="8952" max="8953" width="9.14285714285714" style="3" hidden="1" customWidth="1"/>
    <col min="8954" max="8954" width="28" style="3" hidden="1" customWidth="1"/>
    <col min="8955" max="8955" width="74.8571428571429" style="3" hidden="1" customWidth="1"/>
    <col min="8956" max="8956" width="31.8571428571429" style="3" hidden="1" customWidth="1"/>
    <col min="8957" max="8957" width="17.4285714285714" style="3" hidden="1" customWidth="1"/>
    <col min="8958" max="8958" width="16" style="3" hidden="1" customWidth="1"/>
    <col min="8959" max="8959" width="7" style="3" hidden="1" customWidth="1"/>
    <col min="8960" max="8961" width="9.14285714285714" style="3" hidden="1" customWidth="1"/>
    <col min="8962" max="8962" width="9.28571428571429" style="3" hidden="1" customWidth="1"/>
    <col min="8963" max="9207" width="0" style="3" hidden="1"/>
    <col min="9208" max="9209" width="9.14285714285714" style="3" hidden="1" customWidth="1"/>
    <col min="9210" max="9210" width="28" style="3" hidden="1" customWidth="1"/>
    <col min="9211" max="9211" width="74.8571428571429" style="3" hidden="1" customWidth="1"/>
    <col min="9212" max="9212" width="31.8571428571429" style="3" hidden="1" customWidth="1"/>
    <col min="9213" max="9213" width="17.4285714285714" style="3" hidden="1" customWidth="1"/>
    <col min="9214" max="9214" width="16" style="3" hidden="1" customWidth="1"/>
    <col min="9215" max="9215" width="7" style="3" hidden="1" customWidth="1"/>
    <col min="9216" max="9217" width="9.14285714285714" style="3" hidden="1" customWidth="1"/>
    <col min="9218" max="9218" width="9.28571428571429" style="3" hidden="1" customWidth="1"/>
    <col min="9219" max="9463" width="0" style="3" hidden="1"/>
    <col min="9464" max="9465" width="9.14285714285714" style="3" hidden="1" customWidth="1"/>
    <col min="9466" max="9466" width="28" style="3" hidden="1" customWidth="1"/>
    <col min="9467" max="9467" width="74.8571428571429" style="3" hidden="1" customWidth="1"/>
    <col min="9468" max="9468" width="31.8571428571429" style="3" hidden="1" customWidth="1"/>
    <col min="9469" max="9469" width="17.4285714285714" style="3" hidden="1" customWidth="1"/>
    <col min="9470" max="9470" width="16" style="3" hidden="1" customWidth="1"/>
    <col min="9471" max="9471" width="7" style="3" hidden="1" customWidth="1"/>
    <col min="9472" max="9473" width="9.14285714285714" style="3" hidden="1" customWidth="1"/>
    <col min="9474" max="9474" width="9.28571428571429" style="3" hidden="1" customWidth="1"/>
    <col min="9475" max="9719" width="0" style="3" hidden="1"/>
    <col min="9720" max="9721" width="9.14285714285714" style="3" hidden="1" customWidth="1"/>
    <col min="9722" max="9722" width="28" style="3" hidden="1" customWidth="1"/>
    <col min="9723" max="9723" width="74.8571428571429" style="3" hidden="1" customWidth="1"/>
    <col min="9724" max="9724" width="31.8571428571429" style="3" hidden="1" customWidth="1"/>
    <col min="9725" max="9725" width="17.4285714285714" style="3" hidden="1" customWidth="1"/>
    <col min="9726" max="9726" width="16" style="3" hidden="1" customWidth="1"/>
    <col min="9727" max="9727" width="7" style="3" hidden="1" customWidth="1"/>
    <col min="9728" max="9729" width="9.14285714285714" style="3" hidden="1" customWidth="1"/>
    <col min="9730" max="9730" width="9.28571428571429" style="3" hidden="1" customWidth="1"/>
    <col min="9731" max="9975" width="0" style="3" hidden="1"/>
    <col min="9976" max="9977" width="9.14285714285714" style="3" hidden="1" customWidth="1"/>
    <col min="9978" max="9978" width="28" style="3" hidden="1" customWidth="1"/>
    <col min="9979" max="9979" width="74.8571428571429" style="3" hidden="1" customWidth="1"/>
    <col min="9980" max="9980" width="31.8571428571429" style="3" hidden="1" customWidth="1"/>
    <col min="9981" max="9981" width="17.4285714285714" style="3" hidden="1" customWidth="1"/>
    <col min="9982" max="9982" width="16" style="3" hidden="1" customWidth="1"/>
    <col min="9983" max="9983" width="7" style="3" hidden="1" customWidth="1"/>
    <col min="9984" max="9985" width="9.14285714285714" style="3" hidden="1" customWidth="1"/>
    <col min="9986" max="9986" width="9.28571428571429" style="3" hidden="1" customWidth="1"/>
    <col min="9987" max="10231" width="0" style="3" hidden="1"/>
    <col min="10232" max="10233" width="9.14285714285714" style="3" hidden="1" customWidth="1"/>
    <col min="10234" max="10234" width="28" style="3" hidden="1" customWidth="1"/>
    <col min="10235" max="10235" width="74.8571428571429" style="3" hidden="1" customWidth="1"/>
    <col min="10236" max="10236" width="31.8571428571429" style="3" hidden="1" customWidth="1"/>
    <col min="10237" max="10237" width="17.4285714285714" style="3" hidden="1" customWidth="1"/>
    <col min="10238" max="10238" width="16" style="3" hidden="1" customWidth="1"/>
    <col min="10239" max="10239" width="7" style="3" hidden="1" customWidth="1"/>
    <col min="10240" max="10241" width="9.14285714285714" style="3" hidden="1" customWidth="1"/>
    <col min="10242" max="10242" width="9.28571428571429" style="3" hidden="1" customWidth="1"/>
    <col min="10243" max="10487" width="0" style="3" hidden="1"/>
    <col min="10488" max="10489" width="9.14285714285714" style="3" hidden="1" customWidth="1"/>
    <col min="10490" max="10490" width="28" style="3" hidden="1" customWidth="1"/>
    <col min="10491" max="10491" width="74.8571428571429" style="3" hidden="1" customWidth="1"/>
    <col min="10492" max="10492" width="31.8571428571429" style="3" hidden="1" customWidth="1"/>
    <col min="10493" max="10493" width="17.4285714285714" style="3" hidden="1" customWidth="1"/>
    <col min="10494" max="10494" width="16" style="3" hidden="1" customWidth="1"/>
    <col min="10495" max="10495" width="7" style="3" hidden="1" customWidth="1"/>
    <col min="10496" max="10497" width="9.14285714285714" style="3" hidden="1" customWidth="1"/>
    <col min="10498" max="10498" width="9.28571428571429" style="3" hidden="1" customWidth="1"/>
    <col min="10499" max="10743" width="0" style="3" hidden="1"/>
    <col min="10744" max="10745" width="9.14285714285714" style="3" hidden="1" customWidth="1"/>
    <col min="10746" max="10746" width="28" style="3" hidden="1" customWidth="1"/>
    <col min="10747" max="10747" width="74.8571428571429" style="3" hidden="1" customWidth="1"/>
    <col min="10748" max="10748" width="31.8571428571429" style="3" hidden="1" customWidth="1"/>
    <col min="10749" max="10749" width="17.4285714285714" style="3" hidden="1" customWidth="1"/>
    <col min="10750" max="10750" width="16" style="3" hidden="1" customWidth="1"/>
    <col min="10751" max="10751" width="7" style="3" hidden="1" customWidth="1"/>
    <col min="10752" max="10753" width="9.14285714285714" style="3" hidden="1" customWidth="1"/>
    <col min="10754" max="10754" width="9.28571428571429" style="3" hidden="1" customWidth="1"/>
    <col min="10755" max="10999" width="0" style="3" hidden="1"/>
    <col min="11000" max="11001" width="9.14285714285714" style="3" hidden="1" customWidth="1"/>
    <col min="11002" max="11002" width="28" style="3" hidden="1" customWidth="1"/>
    <col min="11003" max="11003" width="74.8571428571429" style="3" hidden="1" customWidth="1"/>
    <col min="11004" max="11004" width="31.8571428571429" style="3" hidden="1" customWidth="1"/>
    <col min="11005" max="11005" width="17.4285714285714" style="3" hidden="1" customWidth="1"/>
    <col min="11006" max="11006" width="16" style="3" hidden="1" customWidth="1"/>
    <col min="11007" max="11007" width="7" style="3" hidden="1" customWidth="1"/>
    <col min="11008" max="11009" width="9.14285714285714" style="3" hidden="1" customWidth="1"/>
    <col min="11010" max="11010" width="9.28571428571429" style="3" hidden="1" customWidth="1"/>
    <col min="11011" max="11255" width="0" style="3" hidden="1"/>
    <col min="11256" max="11257" width="9.14285714285714" style="3" hidden="1" customWidth="1"/>
    <col min="11258" max="11258" width="28" style="3" hidden="1" customWidth="1"/>
    <col min="11259" max="11259" width="74.8571428571429" style="3" hidden="1" customWidth="1"/>
    <col min="11260" max="11260" width="31.8571428571429" style="3" hidden="1" customWidth="1"/>
    <col min="11261" max="11261" width="17.4285714285714" style="3" hidden="1" customWidth="1"/>
    <col min="11262" max="11262" width="16" style="3" hidden="1" customWidth="1"/>
    <col min="11263" max="11263" width="7" style="3" hidden="1" customWidth="1"/>
    <col min="11264" max="11265" width="9.14285714285714" style="3" hidden="1" customWidth="1"/>
    <col min="11266" max="11266" width="9.28571428571429" style="3" hidden="1" customWidth="1"/>
    <col min="11267" max="11511" width="0" style="3" hidden="1"/>
    <col min="11512" max="11513" width="9.14285714285714" style="3" hidden="1" customWidth="1"/>
    <col min="11514" max="11514" width="28" style="3" hidden="1" customWidth="1"/>
    <col min="11515" max="11515" width="74.8571428571429" style="3" hidden="1" customWidth="1"/>
    <col min="11516" max="11516" width="31.8571428571429" style="3" hidden="1" customWidth="1"/>
    <col min="11517" max="11517" width="17.4285714285714" style="3" hidden="1" customWidth="1"/>
    <col min="11518" max="11518" width="16" style="3" hidden="1" customWidth="1"/>
    <col min="11519" max="11519" width="7" style="3" hidden="1" customWidth="1"/>
    <col min="11520" max="11521" width="9.14285714285714" style="3" hidden="1" customWidth="1"/>
    <col min="11522" max="11522" width="9.28571428571429" style="3" hidden="1" customWidth="1"/>
    <col min="11523" max="11767" width="0" style="3" hidden="1"/>
    <col min="11768" max="11769" width="9.14285714285714" style="3" hidden="1" customWidth="1"/>
    <col min="11770" max="11770" width="28" style="3" hidden="1" customWidth="1"/>
    <col min="11771" max="11771" width="74.8571428571429" style="3" hidden="1" customWidth="1"/>
    <col min="11772" max="11772" width="31.8571428571429" style="3" hidden="1" customWidth="1"/>
    <col min="11773" max="11773" width="17.4285714285714" style="3" hidden="1" customWidth="1"/>
    <col min="11774" max="11774" width="16" style="3" hidden="1" customWidth="1"/>
    <col min="11775" max="11775" width="7" style="3" hidden="1" customWidth="1"/>
    <col min="11776" max="11777" width="9.14285714285714" style="3" hidden="1" customWidth="1"/>
    <col min="11778" max="11778" width="9.28571428571429" style="3" hidden="1" customWidth="1"/>
    <col min="11779" max="12023" width="0" style="3" hidden="1"/>
    <col min="12024" max="12025" width="9.14285714285714" style="3" hidden="1" customWidth="1"/>
    <col min="12026" max="12026" width="28" style="3" hidden="1" customWidth="1"/>
    <col min="12027" max="12027" width="74.8571428571429" style="3" hidden="1" customWidth="1"/>
    <col min="12028" max="12028" width="31.8571428571429" style="3" hidden="1" customWidth="1"/>
    <col min="12029" max="12029" width="17.4285714285714" style="3" hidden="1" customWidth="1"/>
    <col min="12030" max="12030" width="16" style="3" hidden="1" customWidth="1"/>
    <col min="12031" max="12031" width="7" style="3" hidden="1" customWidth="1"/>
    <col min="12032" max="12033" width="9.14285714285714" style="3" hidden="1" customWidth="1"/>
    <col min="12034" max="12034" width="9.28571428571429" style="3" hidden="1" customWidth="1"/>
    <col min="12035" max="12279" width="0" style="3" hidden="1"/>
    <col min="12280" max="12281" width="9.14285714285714" style="3" hidden="1" customWidth="1"/>
    <col min="12282" max="12282" width="28" style="3" hidden="1" customWidth="1"/>
    <col min="12283" max="12283" width="74.8571428571429" style="3" hidden="1" customWidth="1"/>
    <col min="12284" max="12284" width="31.8571428571429" style="3" hidden="1" customWidth="1"/>
    <col min="12285" max="12285" width="17.4285714285714" style="3" hidden="1" customWidth="1"/>
    <col min="12286" max="12286" width="16" style="3" hidden="1" customWidth="1"/>
    <col min="12287" max="12287" width="7" style="3" hidden="1" customWidth="1"/>
    <col min="12288" max="12289" width="9.14285714285714" style="3" hidden="1" customWidth="1"/>
    <col min="12290" max="12290" width="9.28571428571429" style="3" hidden="1" customWidth="1"/>
    <col min="12291" max="12535" width="0" style="3" hidden="1"/>
    <col min="12536" max="12537" width="9.14285714285714" style="3" hidden="1" customWidth="1"/>
    <col min="12538" max="12538" width="28" style="3" hidden="1" customWidth="1"/>
    <col min="12539" max="12539" width="74.8571428571429" style="3" hidden="1" customWidth="1"/>
    <col min="12540" max="12540" width="31.8571428571429" style="3" hidden="1" customWidth="1"/>
    <col min="12541" max="12541" width="17.4285714285714" style="3" hidden="1" customWidth="1"/>
    <col min="12542" max="12542" width="16" style="3" hidden="1" customWidth="1"/>
    <col min="12543" max="12543" width="7" style="3" hidden="1" customWidth="1"/>
    <col min="12544" max="12545" width="9.14285714285714" style="3" hidden="1" customWidth="1"/>
    <col min="12546" max="12546" width="9.28571428571429" style="3" hidden="1" customWidth="1"/>
    <col min="12547" max="12791" width="0" style="3" hidden="1"/>
    <col min="12792" max="12793" width="9.14285714285714" style="3" hidden="1" customWidth="1"/>
    <col min="12794" max="12794" width="28" style="3" hidden="1" customWidth="1"/>
    <col min="12795" max="12795" width="74.8571428571429" style="3" hidden="1" customWidth="1"/>
    <col min="12796" max="12796" width="31.8571428571429" style="3" hidden="1" customWidth="1"/>
    <col min="12797" max="12797" width="17.4285714285714" style="3" hidden="1" customWidth="1"/>
    <col min="12798" max="12798" width="16" style="3" hidden="1" customWidth="1"/>
    <col min="12799" max="12799" width="7" style="3" hidden="1" customWidth="1"/>
    <col min="12800" max="12801" width="9.14285714285714" style="3" hidden="1" customWidth="1"/>
    <col min="12802" max="12802" width="9.28571428571429" style="3" hidden="1" customWidth="1"/>
    <col min="12803" max="13047" width="0" style="3" hidden="1"/>
    <col min="13048" max="13049" width="9.14285714285714" style="3" hidden="1" customWidth="1"/>
    <col min="13050" max="13050" width="28" style="3" hidden="1" customWidth="1"/>
    <col min="13051" max="13051" width="74.8571428571429" style="3" hidden="1" customWidth="1"/>
    <col min="13052" max="13052" width="31.8571428571429" style="3" hidden="1" customWidth="1"/>
    <col min="13053" max="13053" width="17.4285714285714" style="3" hidden="1" customWidth="1"/>
    <col min="13054" max="13054" width="16" style="3" hidden="1" customWidth="1"/>
    <col min="13055" max="13055" width="7" style="3" hidden="1" customWidth="1"/>
    <col min="13056" max="13057" width="9.14285714285714" style="3" hidden="1" customWidth="1"/>
    <col min="13058" max="13058" width="9.28571428571429" style="3" hidden="1" customWidth="1"/>
    <col min="13059" max="13303" width="0" style="3" hidden="1"/>
    <col min="13304" max="13305" width="9.14285714285714" style="3" hidden="1" customWidth="1"/>
    <col min="13306" max="13306" width="28" style="3" hidden="1" customWidth="1"/>
    <col min="13307" max="13307" width="74.8571428571429" style="3" hidden="1" customWidth="1"/>
    <col min="13308" max="13308" width="31.8571428571429" style="3" hidden="1" customWidth="1"/>
    <col min="13309" max="13309" width="17.4285714285714" style="3" hidden="1" customWidth="1"/>
    <col min="13310" max="13310" width="16" style="3" hidden="1" customWidth="1"/>
    <col min="13311" max="13311" width="7" style="3" hidden="1" customWidth="1"/>
    <col min="13312" max="13313" width="9.14285714285714" style="3" hidden="1" customWidth="1"/>
    <col min="13314" max="13314" width="9.28571428571429" style="3" hidden="1" customWidth="1"/>
    <col min="13315" max="13559" width="0" style="3" hidden="1"/>
    <col min="13560" max="13561" width="9.14285714285714" style="3" hidden="1" customWidth="1"/>
    <col min="13562" max="13562" width="28" style="3" hidden="1" customWidth="1"/>
    <col min="13563" max="13563" width="74.8571428571429" style="3" hidden="1" customWidth="1"/>
    <col min="13564" max="13564" width="31.8571428571429" style="3" hidden="1" customWidth="1"/>
    <col min="13565" max="13565" width="17.4285714285714" style="3" hidden="1" customWidth="1"/>
    <col min="13566" max="13566" width="16" style="3" hidden="1" customWidth="1"/>
    <col min="13567" max="13567" width="7" style="3" hidden="1" customWidth="1"/>
    <col min="13568" max="13569" width="9.14285714285714" style="3" hidden="1" customWidth="1"/>
    <col min="13570" max="13570" width="9.28571428571429" style="3" hidden="1" customWidth="1"/>
    <col min="13571" max="13815" width="0" style="3" hidden="1"/>
    <col min="13816" max="13817" width="9.14285714285714" style="3" hidden="1" customWidth="1"/>
    <col min="13818" max="13818" width="28" style="3" hidden="1" customWidth="1"/>
    <col min="13819" max="13819" width="74.8571428571429" style="3" hidden="1" customWidth="1"/>
    <col min="13820" max="13820" width="31.8571428571429" style="3" hidden="1" customWidth="1"/>
    <col min="13821" max="13821" width="17.4285714285714" style="3" hidden="1" customWidth="1"/>
    <col min="13822" max="13822" width="16" style="3" hidden="1" customWidth="1"/>
    <col min="13823" max="13823" width="7" style="3" hidden="1" customWidth="1"/>
    <col min="13824" max="13825" width="9.14285714285714" style="3" hidden="1" customWidth="1"/>
    <col min="13826" max="13826" width="9.28571428571429" style="3" hidden="1" customWidth="1"/>
    <col min="13827" max="14071" width="0" style="3" hidden="1"/>
    <col min="14072" max="14073" width="9.14285714285714" style="3" hidden="1" customWidth="1"/>
    <col min="14074" max="14074" width="28" style="3" hidden="1" customWidth="1"/>
    <col min="14075" max="14075" width="74.8571428571429" style="3" hidden="1" customWidth="1"/>
    <col min="14076" max="14076" width="31.8571428571429" style="3" hidden="1" customWidth="1"/>
    <col min="14077" max="14077" width="17.4285714285714" style="3" hidden="1" customWidth="1"/>
    <col min="14078" max="14078" width="16" style="3" hidden="1" customWidth="1"/>
    <col min="14079" max="14079" width="7" style="3" hidden="1" customWidth="1"/>
    <col min="14080" max="14081" width="9.14285714285714" style="3" hidden="1" customWidth="1"/>
    <col min="14082" max="14082" width="9.28571428571429" style="3" hidden="1" customWidth="1"/>
    <col min="14083" max="14327" width="0" style="3" hidden="1"/>
    <col min="14328" max="14329" width="9.14285714285714" style="3" hidden="1" customWidth="1"/>
    <col min="14330" max="14330" width="28" style="3" hidden="1" customWidth="1"/>
    <col min="14331" max="14331" width="74.8571428571429" style="3" hidden="1" customWidth="1"/>
    <col min="14332" max="14332" width="31.8571428571429" style="3" hidden="1" customWidth="1"/>
    <col min="14333" max="14333" width="17.4285714285714" style="3" hidden="1" customWidth="1"/>
    <col min="14334" max="14334" width="16" style="3" hidden="1" customWidth="1"/>
    <col min="14335" max="14335" width="7" style="3" hidden="1" customWidth="1"/>
    <col min="14336" max="14337" width="9.14285714285714" style="3" hidden="1" customWidth="1"/>
    <col min="14338" max="14338" width="9.28571428571429" style="3" hidden="1" customWidth="1"/>
    <col min="14339" max="14583" width="0" style="3" hidden="1"/>
    <col min="14584" max="14585" width="9.14285714285714" style="3" hidden="1" customWidth="1"/>
    <col min="14586" max="14586" width="28" style="3" hidden="1" customWidth="1"/>
    <col min="14587" max="14587" width="74.8571428571429" style="3" hidden="1" customWidth="1"/>
    <col min="14588" max="14588" width="31.8571428571429" style="3" hidden="1" customWidth="1"/>
    <col min="14589" max="14589" width="17.4285714285714" style="3" hidden="1" customWidth="1"/>
    <col min="14590" max="14590" width="16" style="3" hidden="1" customWidth="1"/>
    <col min="14591" max="14591" width="7" style="3" hidden="1" customWidth="1"/>
    <col min="14592" max="14593" width="9.14285714285714" style="3" hidden="1" customWidth="1"/>
    <col min="14594" max="14594" width="9.28571428571429" style="3" hidden="1" customWidth="1"/>
    <col min="14595" max="14839" width="0" style="3" hidden="1"/>
    <col min="14840" max="14841" width="9.14285714285714" style="3" hidden="1" customWidth="1"/>
    <col min="14842" max="14842" width="28" style="3" hidden="1" customWidth="1"/>
    <col min="14843" max="14843" width="74.8571428571429" style="3" hidden="1" customWidth="1"/>
    <col min="14844" max="14844" width="31.8571428571429" style="3" hidden="1" customWidth="1"/>
    <col min="14845" max="14845" width="17.4285714285714" style="3" hidden="1" customWidth="1"/>
    <col min="14846" max="14846" width="16" style="3" hidden="1" customWidth="1"/>
    <col min="14847" max="14847" width="7" style="3" hidden="1" customWidth="1"/>
    <col min="14848" max="14849" width="9.14285714285714" style="3" hidden="1" customWidth="1"/>
    <col min="14850" max="14850" width="9.28571428571429" style="3" hidden="1" customWidth="1"/>
    <col min="14851" max="15095" width="0" style="3" hidden="1"/>
    <col min="15096" max="15097" width="9.14285714285714" style="3" hidden="1" customWidth="1"/>
    <col min="15098" max="15098" width="28" style="3" hidden="1" customWidth="1"/>
    <col min="15099" max="15099" width="74.8571428571429" style="3" hidden="1" customWidth="1"/>
    <col min="15100" max="15100" width="31.8571428571429" style="3" hidden="1" customWidth="1"/>
    <col min="15101" max="15101" width="17.4285714285714" style="3" hidden="1" customWidth="1"/>
    <col min="15102" max="15102" width="16" style="3" hidden="1" customWidth="1"/>
    <col min="15103" max="15103" width="7" style="3" hidden="1" customWidth="1"/>
    <col min="15104" max="15105" width="9.14285714285714" style="3" hidden="1" customWidth="1"/>
    <col min="15106" max="15106" width="9.28571428571429" style="3" hidden="1" customWidth="1"/>
    <col min="15107" max="15351" width="0" style="3" hidden="1"/>
    <col min="15352" max="15353" width="9.14285714285714" style="3" hidden="1" customWidth="1"/>
    <col min="15354" max="15354" width="28" style="3" hidden="1" customWidth="1"/>
    <col min="15355" max="15355" width="74.8571428571429" style="3" hidden="1" customWidth="1"/>
    <col min="15356" max="15356" width="31.8571428571429" style="3" hidden="1" customWidth="1"/>
    <col min="15357" max="15357" width="17.4285714285714" style="3" hidden="1" customWidth="1"/>
    <col min="15358" max="15358" width="16" style="3" hidden="1" customWidth="1"/>
    <col min="15359" max="15359" width="7" style="3" hidden="1" customWidth="1"/>
    <col min="15360" max="15361" width="9.14285714285714" style="3" hidden="1" customWidth="1"/>
    <col min="15362" max="15362" width="9.28571428571429" style="3" hidden="1" customWidth="1"/>
    <col min="15363" max="15607" width="0" style="3" hidden="1"/>
    <col min="15608" max="15609" width="9.14285714285714" style="3" hidden="1" customWidth="1"/>
    <col min="15610" max="15610" width="28" style="3" hidden="1" customWidth="1"/>
    <col min="15611" max="15611" width="74.8571428571429" style="3" hidden="1" customWidth="1"/>
    <col min="15612" max="15612" width="31.8571428571429" style="3" hidden="1" customWidth="1"/>
    <col min="15613" max="15613" width="17.4285714285714" style="3" hidden="1" customWidth="1"/>
    <col min="15614" max="15614" width="16" style="3" hidden="1" customWidth="1"/>
    <col min="15615" max="15615" width="7" style="3" hidden="1" customWidth="1"/>
    <col min="15616" max="15617" width="9.14285714285714" style="3" hidden="1" customWidth="1"/>
    <col min="15618" max="15618" width="9.28571428571429" style="3" hidden="1" customWidth="1"/>
    <col min="15619" max="15863" width="0" style="3" hidden="1"/>
    <col min="15864" max="15865" width="9.14285714285714" style="3" hidden="1" customWidth="1"/>
    <col min="15866" max="15866" width="28" style="3" hidden="1" customWidth="1"/>
    <col min="15867" max="15867" width="74.8571428571429" style="3" hidden="1" customWidth="1"/>
    <col min="15868" max="15868" width="31.8571428571429" style="3" hidden="1" customWidth="1"/>
    <col min="15869" max="15869" width="17.4285714285714" style="3" hidden="1" customWidth="1"/>
    <col min="15870" max="15870" width="16" style="3" hidden="1" customWidth="1"/>
    <col min="15871" max="15871" width="7" style="3" hidden="1" customWidth="1"/>
    <col min="15872" max="15873" width="9.14285714285714" style="3" hidden="1" customWidth="1"/>
    <col min="15874" max="15874" width="9.28571428571429" style="3" hidden="1" customWidth="1"/>
    <col min="15875" max="16119" width="0" style="3" hidden="1"/>
    <col min="16120" max="16121" width="9.14285714285714" style="3" hidden="1" customWidth="1"/>
    <col min="16122" max="16122" width="28" style="3" hidden="1" customWidth="1"/>
    <col min="16123" max="16123" width="74.8571428571429" style="3" hidden="1" customWidth="1"/>
    <col min="16124" max="16124" width="31.8571428571429" style="3" hidden="1" customWidth="1"/>
    <col min="16125" max="16125" width="17.4285714285714" style="3" hidden="1" customWidth="1"/>
    <col min="16126" max="16126" width="16" style="3" hidden="1" customWidth="1"/>
    <col min="16127" max="16127" width="7" style="3" hidden="1" customWidth="1"/>
    <col min="16128" max="16129" width="9.14285714285714" style="3" hidden="1" customWidth="1"/>
    <col min="16130" max="16130" width="9.28571428571429" style="3" hidden="1" customWidth="1"/>
    <col min="16131" max="16131" width="9.28571428571429" style="3" hidden="1"/>
    <col min="16132" max="16384" width="0" style="3" hidden="1"/>
  </cols>
  <sheetData>
    <row r="1" customHeight="1" spans="1:10">
      <c r="A1" s="2"/>
      <c r="B1" s="2"/>
      <c r="C1" s="2"/>
      <c r="D1" s="2"/>
      <c r="E1" s="2"/>
      <c r="F1" s="2"/>
      <c r="G1" s="2"/>
      <c r="H1" s="2"/>
      <c r="I1" s="2"/>
      <c r="J1" s="2"/>
    </row>
    <row r="2" customHeight="1" spans="1:10">
      <c r="A2" s="2"/>
      <c r="B2" s="2"/>
      <c r="C2" s="2"/>
      <c r="D2" s="2"/>
      <c r="E2" s="2"/>
      <c r="F2" s="2"/>
      <c r="G2" s="2"/>
      <c r="H2" s="2"/>
      <c r="I2" s="2"/>
      <c r="J2" s="2"/>
    </row>
    <row r="3" customHeight="1" spans="1:10">
      <c r="A3" s="2"/>
      <c r="B3" s="2"/>
      <c r="C3" s="2"/>
      <c r="D3" s="2"/>
      <c r="E3" s="2"/>
      <c r="F3" s="2"/>
      <c r="G3" s="2"/>
      <c r="H3" s="2"/>
      <c r="I3" s="2"/>
      <c r="J3" s="2"/>
    </row>
    <row r="4" customHeight="1" spans="1:10">
      <c r="A4" s="2"/>
      <c r="B4" s="2"/>
      <c r="C4" s="2"/>
      <c r="D4" s="2"/>
      <c r="E4" s="2"/>
      <c r="F4" s="2"/>
      <c r="G4" s="2"/>
      <c r="H4" s="2"/>
      <c r="I4" s="2"/>
      <c r="J4" s="48"/>
    </row>
    <row r="5" customHeight="1" spans="1:10">
      <c r="A5" s="2"/>
      <c r="B5" s="2"/>
      <c r="C5" s="2"/>
      <c r="D5" s="2"/>
      <c r="E5" s="2"/>
      <c r="F5" s="2"/>
      <c r="G5" s="2"/>
      <c r="H5" s="2"/>
      <c r="I5" s="2"/>
      <c r="J5" s="48"/>
    </row>
    <row r="6" customHeight="1" spans="1:8">
      <c r="A6"/>
      <c r="B6"/>
      <c r="C6"/>
      <c r="D6"/>
      <c r="E6"/>
      <c r="F6"/>
      <c r="G6"/>
      <c r="H6"/>
    </row>
    <row r="7" customHeight="1" spans="1:7">
      <c r="A7"/>
      <c r="B7"/>
      <c r="C7"/>
      <c r="D7"/>
      <c r="E7"/>
      <c r="F7"/>
      <c r="G7"/>
    </row>
    <row r="8" customHeight="1" spans="1:7">
      <c r="A8"/>
      <c r="B8"/>
      <c r="C8"/>
      <c r="D8"/>
      <c r="E8"/>
      <c r="F8"/>
      <c r="G8"/>
    </row>
    <row r="9" customHeight="1" spans="1:7">
      <c r="A9"/>
      <c r="B9"/>
      <c r="C9"/>
      <c r="D9"/>
      <c r="E9"/>
      <c r="F9"/>
      <c r="G9"/>
    </row>
    <row r="10" customHeight="1" spans="1:7">
      <c r="A10"/>
      <c r="B10"/>
      <c r="C10"/>
      <c r="D10"/>
      <c r="E10"/>
      <c r="F10"/>
      <c r="G10"/>
    </row>
    <row r="17" customHeight="1" spans="2:2">
      <c r="B17" s="134" t="s">
        <v>1538</v>
      </c>
    </row>
    <row r="18" ht="24" customHeight="1" spans="2:5">
      <c r="B18" s="239" t="s">
        <v>268</v>
      </c>
      <c r="C18" s="136" t="s">
        <v>1539</v>
      </c>
      <c r="D18" s="136" t="s">
        <v>554</v>
      </c>
      <c r="E18" s="240" t="s">
        <v>1540</v>
      </c>
    </row>
    <row r="19" customHeight="1" spans="2:5">
      <c r="B19" s="241" t="s">
        <v>200</v>
      </c>
      <c r="C19" s="44" t="s">
        <v>1541</v>
      </c>
      <c r="D19" s="45" t="s">
        <v>556</v>
      </c>
      <c r="E19" s="242">
        <v>1</v>
      </c>
    </row>
    <row r="20" customHeight="1" spans="2:5">
      <c r="B20" s="241" t="s">
        <v>200</v>
      </c>
      <c r="C20" s="44" t="s">
        <v>1542</v>
      </c>
      <c r="D20" s="45" t="s">
        <v>556</v>
      </c>
      <c r="E20" s="242">
        <v>1</v>
      </c>
    </row>
    <row r="21" customHeight="1" spans="2:5">
      <c r="B21" s="241" t="s">
        <v>200</v>
      </c>
      <c r="C21" s="44" t="s">
        <v>1543</v>
      </c>
      <c r="D21" s="45" t="s">
        <v>556</v>
      </c>
      <c r="E21" s="242">
        <v>1</v>
      </c>
    </row>
    <row r="22" customHeight="1" spans="2:5">
      <c r="B22" s="241" t="s">
        <v>200</v>
      </c>
      <c r="C22" s="44" t="s">
        <v>1544</v>
      </c>
      <c r="D22" s="45" t="s">
        <v>556</v>
      </c>
      <c r="E22" s="242">
        <v>1</v>
      </c>
    </row>
    <row r="23" customHeight="1" spans="2:5">
      <c r="B23" s="241" t="s">
        <v>200</v>
      </c>
      <c r="C23" s="44" t="s">
        <v>1545</v>
      </c>
      <c r="D23" s="45" t="s">
        <v>556</v>
      </c>
      <c r="E23" s="242">
        <v>1</v>
      </c>
    </row>
    <row r="24" customHeight="1" spans="2:5">
      <c r="B24" s="241" t="s">
        <v>200</v>
      </c>
      <c r="C24" s="44" t="s">
        <v>1546</v>
      </c>
      <c r="D24" s="45" t="s">
        <v>556</v>
      </c>
      <c r="E24" s="242">
        <v>1</v>
      </c>
    </row>
    <row r="25" customHeight="1" spans="2:5">
      <c r="B25" s="241" t="s">
        <v>200</v>
      </c>
      <c r="C25" s="44" t="s">
        <v>1547</v>
      </c>
      <c r="D25" s="45" t="s">
        <v>556</v>
      </c>
      <c r="E25" s="242">
        <v>1</v>
      </c>
    </row>
    <row r="26" customHeight="1" spans="2:5">
      <c r="B26" s="241" t="s">
        <v>200</v>
      </c>
      <c r="C26" s="44" t="s">
        <v>1548</v>
      </c>
      <c r="D26" s="45" t="s">
        <v>556</v>
      </c>
      <c r="E26" s="242">
        <v>1</v>
      </c>
    </row>
    <row r="27" customHeight="1" spans="2:5">
      <c r="B27" s="241" t="s">
        <v>200</v>
      </c>
      <c r="C27" s="44" t="s">
        <v>1549</v>
      </c>
      <c r="D27" s="45" t="s">
        <v>556</v>
      </c>
      <c r="E27" s="242">
        <v>1</v>
      </c>
    </row>
    <row r="28" customHeight="1" spans="2:5">
      <c r="B28" s="241" t="s">
        <v>200</v>
      </c>
      <c r="C28" s="44" t="s">
        <v>1550</v>
      </c>
      <c r="D28" s="45" t="s">
        <v>556</v>
      </c>
      <c r="E28" s="242">
        <v>1</v>
      </c>
    </row>
    <row r="29" customHeight="1" spans="2:5">
      <c r="B29" s="241" t="s">
        <v>200</v>
      </c>
      <c r="C29" s="44" t="s">
        <v>1551</v>
      </c>
      <c r="D29" s="45" t="s">
        <v>556</v>
      </c>
      <c r="E29" s="242">
        <v>1</v>
      </c>
    </row>
    <row r="30" customHeight="1" spans="2:5">
      <c r="B30" s="241" t="s">
        <v>200</v>
      </c>
      <c r="C30" s="44" t="s">
        <v>1552</v>
      </c>
      <c r="D30" s="45" t="s">
        <v>556</v>
      </c>
      <c r="E30" s="242">
        <v>1</v>
      </c>
    </row>
    <row r="31" customHeight="1" spans="2:5">
      <c r="B31" s="241" t="s">
        <v>200</v>
      </c>
      <c r="C31" s="44" t="s">
        <v>1553</v>
      </c>
      <c r="D31" s="45" t="s">
        <v>556</v>
      </c>
      <c r="E31" s="242">
        <v>1</v>
      </c>
    </row>
    <row r="32" customHeight="1" spans="2:5">
      <c r="B32" s="241" t="s">
        <v>200</v>
      </c>
      <c r="C32" s="44" t="s">
        <v>1554</v>
      </c>
      <c r="D32" s="45" t="s">
        <v>556</v>
      </c>
      <c r="E32" s="242">
        <v>1</v>
      </c>
    </row>
    <row r="33" customHeight="1" spans="2:5">
      <c r="B33" s="241" t="s">
        <v>200</v>
      </c>
      <c r="C33" s="44" t="s">
        <v>1555</v>
      </c>
      <c r="D33" s="45" t="s">
        <v>556</v>
      </c>
      <c r="E33" s="242">
        <v>1</v>
      </c>
    </row>
    <row r="34" customHeight="1" spans="2:5">
      <c r="B34" s="241" t="s">
        <v>200</v>
      </c>
      <c r="C34" s="44" t="s">
        <v>1556</v>
      </c>
      <c r="D34" s="45" t="s">
        <v>556</v>
      </c>
      <c r="E34" s="242">
        <v>1</v>
      </c>
    </row>
    <row r="35" customHeight="1" spans="2:5">
      <c r="B35" s="241" t="s">
        <v>200</v>
      </c>
      <c r="C35" s="44" t="s">
        <v>1557</v>
      </c>
      <c r="D35" s="45" t="s">
        <v>556</v>
      </c>
      <c r="E35" s="242">
        <v>1</v>
      </c>
    </row>
    <row r="36" customHeight="1" spans="2:5">
      <c r="B36" s="241" t="s">
        <v>200</v>
      </c>
      <c r="C36" s="44" t="s">
        <v>1558</v>
      </c>
      <c r="D36" s="45" t="s">
        <v>556</v>
      </c>
      <c r="E36" s="242">
        <v>1</v>
      </c>
    </row>
    <row r="37" customHeight="1" spans="2:5">
      <c r="B37" s="241" t="s">
        <v>200</v>
      </c>
      <c r="C37" s="44" t="s">
        <v>1559</v>
      </c>
      <c r="D37" s="45" t="s">
        <v>556</v>
      </c>
      <c r="E37" s="242">
        <v>1</v>
      </c>
    </row>
    <row r="38" customHeight="1" spans="2:5">
      <c r="B38" s="241" t="s">
        <v>200</v>
      </c>
      <c r="C38" s="44" t="s">
        <v>1560</v>
      </c>
      <c r="D38" s="45" t="s">
        <v>556</v>
      </c>
      <c r="E38" s="242">
        <v>1</v>
      </c>
    </row>
    <row r="39" customHeight="1" spans="2:5">
      <c r="B39" s="241" t="s">
        <v>200</v>
      </c>
      <c r="C39" s="44" t="s">
        <v>1561</v>
      </c>
      <c r="D39" s="45" t="s">
        <v>556</v>
      </c>
      <c r="E39" s="242">
        <v>1</v>
      </c>
    </row>
    <row r="40" customHeight="1" spans="2:5">
      <c r="B40" s="241" t="s">
        <v>200</v>
      </c>
      <c r="C40" s="44" t="s">
        <v>1562</v>
      </c>
      <c r="D40" s="45" t="s">
        <v>556</v>
      </c>
      <c r="E40" s="242">
        <v>1</v>
      </c>
    </row>
    <row r="41" customHeight="1" spans="2:5">
      <c r="B41" s="241" t="s">
        <v>200</v>
      </c>
      <c r="C41" s="44" t="s">
        <v>1563</v>
      </c>
      <c r="D41" s="45" t="s">
        <v>556</v>
      </c>
      <c r="E41" s="242">
        <v>1</v>
      </c>
    </row>
    <row r="42" customHeight="1" spans="2:5">
      <c r="B42" s="241" t="s">
        <v>200</v>
      </c>
      <c r="C42" s="44" t="s">
        <v>1564</v>
      </c>
      <c r="D42" s="45" t="s">
        <v>556</v>
      </c>
      <c r="E42" s="242">
        <v>1</v>
      </c>
    </row>
    <row r="43" customHeight="1" spans="2:5">
      <c r="B43" s="241" t="s">
        <v>200</v>
      </c>
      <c r="C43" s="44" t="s">
        <v>1565</v>
      </c>
      <c r="D43" s="45" t="s">
        <v>556</v>
      </c>
      <c r="E43" s="242">
        <v>1</v>
      </c>
    </row>
    <row r="44" customHeight="1" spans="2:5">
      <c r="B44" s="241" t="s">
        <v>200</v>
      </c>
      <c r="C44" s="44" t="s">
        <v>1566</v>
      </c>
      <c r="D44" s="45" t="s">
        <v>556</v>
      </c>
      <c r="E44" s="242">
        <v>1</v>
      </c>
    </row>
    <row r="45" customHeight="1" spans="2:5">
      <c r="B45" s="241" t="s">
        <v>200</v>
      </c>
      <c r="C45" s="44" t="s">
        <v>1567</v>
      </c>
      <c r="D45" s="45" t="s">
        <v>556</v>
      </c>
      <c r="E45" s="242">
        <v>1</v>
      </c>
    </row>
    <row r="46" customHeight="1" spans="2:5">
      <c r="B46" s="241" t="s">
        <v>200</v>
      </c>
      <c r="C46" s="44" t="s">
        <v>1568</v>
      </c>
      <c r="D46" s="45" t="s">
        <v>556</v>
      </c>
      <c r="E46" s="242">
        <v>1</v>
      </c>
    </row>
    <row r="47" customHeight="1" spans="2:5">
      <c r="B47" s="241" t="s">
        <v>200</v>
      </c>
      <c r="C47" s="44" t="s">
        <v>1569</v>
      </c>
      <c r="D47" s="45" t="s">
        <v>556</v>
      </c>
      <c r="E47" s="242">
        <v>1</v>
      </c>
    </row>
    <row r="48" customHeight="1" spans="2:5">
      <c r="B48" s="241" t="s">
        <v>200</v>
      </c>
      <c r="C48" s="44" t="s">
        <v>1570</v>
      </c>
      <c r="D48" s="45" t="s">
        <v>556</v>
      </c>
      <c r="E48" s="242">
        <v>1</v>
      </c>
    </row>
    <row r="49" customHeight="1" spans="2:5">
      <c r="B49" s="241" t="s">
        <v>200</v>
      </c>
      <c r="C49" s="44" t="s">
        <v>1571</v>
      </c>
      <c r="D49" s="45" t="s">
        <v>556</v>
      </c>
      <c r="E49" s="242">
        <v>1</v>
      </c>
    </row>
    <row r="50" customHeight="1" spans="2:5">
      <c r="B50" s="241" t="s">
        <v>200</v>
      </c>
      <c r="C50" s="44" t="s">
        <v>1572</v>
      </c>
      <c r="D50" s="45" t="s">
        <v>556</v>
      </c>
      <c r="E50" s="242">
        <v>1</v>
      </c>
    </row>
    <row r="51" customHeight="1" spans="2:5">
      <c r="B51" s="241" t="s">
        <v>200</v>
      </c>
      <c r="C51" s="44" t="s">
        <v>1573</v>
      </c>
      <c r="D51" s="45" t="s">
        <v>556</v>
      </c>
      <c r="E51" s="242">
        <v>1</v>
      </c>
    </row>
    <row r="52" customHeight="1" spans="2:5">
      <c r="B52" s="241" t="s">
        <v>200</v>
      </c>
      <c r="C52" s="44" t="s">
        <v>1574</v>
      </c>
      <c r="D52" s="45" t="s">
        <v>556</v>
      </c>
      <c r="E52" s="242">
        <v>1</v>
      </c>
    </row>
    <row r="53" customHeight="1" spans="2:5">
      <c r="B53" s="241" t="s">
        <v>200</v>
      </c>
      <c r="C53" s="44" t="s">
        <v>1575</v>
      </c>
      <c r="D53" s="45" t="s">
        <v>556</v>
      </c>
      <c r="E53" s="242">
        <v>1</v>
      </c>
    </row>
    <row r="54" customHeight="1" spans="2:5">
      <c r="B54" s="241" t="s">
        <v>200</v>
      </c>
      <c r="C54" s="44" t="s">
        <v>1576</v>
      </c>
      <c r="D54" s="45" t="s">
        <v>556</v>
      </c>
      <c r="E54" s="242">
        <v>1</v>
      </c>
    </row>
    <row r="55" customHeight="1" spans="2:5">
      <c r="B55" s="241" t="s">
        <v>200</v>
      </c>
      <c r="C55" s="44" t="s">
        <v>1577</v>
      </c>
      <c r="D55" s="45" t="s">
        <v>556</v>
      </c>
      <c r="E55" s="242">
        <v>1</v>
      </c>
    </row>
    <row r="56" customHeight="1" spans="2:5">
      <c r="B56" s="243" t="s">
        <v>276</v>
      </c>
      <c r="C56" s="244"/>
      <c r="D56" s="244"/>
      <c r="E56" s="245">
        <v>37</v>
      </c>
    </row>
    <row r="57" customHeight="1" spans="2:5">
      <c r="B57" s="241" t="s">
        <v>201</v>
      </c>
      <c r="C57" s="44" t="s">
        <v>1578</v>
      </c>
      <c r="D57" s="45" t="s">
        <v>556</v>
      </c>
      <c r="E57" s="242">
        <v>1</v>
      </c>
    </row>
    <row r="58" customHeight="1" spans="2:5">
      <c r="B58" s="241" t="s">
        <v>201</v>
      </c>
      <c r="C58" s="44" t="s">
        <v>1579</v>
      </c>
      <c r="D58" s="45" t="s">
        <v>556</v>
      </c>
      <c r="E58" s="242">
        <v>1</v>
      </c>
    </row>
    <row r="59" customHeight="1" spans="2:5">
      <c r="B59" s="241" t="s">
        <v>201</v>
      </c>
      <c r="C59" s="44" t="s">
        <v>1580</v>
      </c>
      <c r="D59" s="45" t="s">
        <v>556</v>
      </c>
      <c r="E59" s="242">
        <v>1</v>
      </c>
    </row>
    <row r="60" customHeight="1" spans="2:5">
      <c r="B60" s="241" t="s">
        <v>201</v>
      </c>
      <c r="C60" s="44" t="s">
        <v>1581</v>
      </c>
      <c r="D60" s="45" t="s">
        <v>556</v>
      </c>
      <c r="E60" s="242">
        <v>1</v>
      </c>
    </row>
    <row r="61" customHeight="1" spans="2:5">
      <c r="B61" s="241" t="s">
        <v>201</v>
      </c>
      <c r="C61" s="44" t="s">
        <v>1582</v>
      </c>
      <c r="D61" s="45" t="s">
        <v>556</v>
      </c>
      <c r="E61" s="242">
        <v>1</v>
      </c>
    </row>
    <row r="62" customHeight="1" spans="2:5">
      <c r="B62" s="241" t="s">
        <v>201</v>
      </c>
      <c r="C62" s="44" t="s">
        <v>1583</v>
      </c>
      <c r="D62" s="45" t="s">
        <v>556</v>
      </c>
      <c r="E62" s="242">
        <v>1</v>
      </c>
    </row>
    <row r="63" customHeight="1" spans="2:5">
      <c r="B63" s="241" t="s">
        <v>201</v>
      </c>
      <c r="C63" s="44" t="s">
        <v>1584</v>
      </c>
      <c r="D63" s="45" t="s">
        <v>556</v>
      </c>
      <c r="E63" s="242">
        <v>1</v>
      </c>
    </row>
    <row r="64" customHeight="1" spans="2:5">
      <c r="B64" s="241" t="s">
        <v>201</v>
      </c>
      <c r="C64" s="44" t="s">
        <v>1585</v>
      </c>
      <c r="D64" s="45" t="s">
        <v>556</v>
      </c>
      <c r="E64" s="242">
        <v>1</v>
      </c>
    </row>
    <row r="65" customHeight="1" spans="2:5">
      <c r="B65" s="241" t="s">
        <v>201</v>
      </c>
      <c r="C65" s="44" t="s">
        <v>1586</v>
      </c>
      <c r="D65" s="45" t="s">
        <v>556</v>
      </c>
      <c r="E65" s="242">
        <v>1</v>
      </c>
    </row>
    <row r="66" customHeight="1" spans="2:5">
      <c r="B66" s="241" t="s">
        <v>201</v>
      </c>
      <c r="C66" s="44" t="s">
        <v>1587</v>
      </c>
      <c r="D66" s="45" t="s">
        <v>556</v>
      </c>
      <c r="E66" s="242">
        <v>1</v>
      </c>
    </row>
    <row r="67" customHeight="1" spans="2:5">
      <c r="B67" s="241" t="s">
        <v>201</v>
      </c>
      <c r="C67" s="44" t="s">
        <v>1588</v>
      </c>
      <c r="D67" s="45" t="s">
        <v>556</v>
      </c>
      <c r="E67" s="242">
        <v>1</v>
      </c>
    </row>
    <row r="68" customHeight="1" spans="2:5">
      <c r="B68" s="241" t="s">
        <v>201</v>
      </c>
      <c r="C68" s="44" t="s">
        <v>1589</v>
      </c>
      <c r="D68" s="45" t="s">
        <v>556</v>
      </c>
      <c r="E68" s="242">
        <v>1</v>
      </c>
    </row>
    <row r="69" customHeight="1" spans="2:5">
      <c r="B69" s="241" t="s">
        <v>201</v>
      </c>
      <c r="C69" s="44" t="s">
        <v>1590</v>
      </c>
      <c r="D69" s="45" t="s">
        <v>556</v>
      </c>
      <c r="E69" s="242">
        <v>1</v>
      </c>
    </row>
    <row r="70" customHeight="1" spans="2:5">
      <c r="B70" s="241" t="s">
        <v>201</v>
      </c>
      <c r="C70" s="44" t="s">
        <v>1591</v>
      </c>
      <c r="D70" s="45" t="s">
        <v>556</v>
      </c>
      <c r="E70" s="242">
        <v>1</v>
      </c>
    </row>
    <row r="71" customHeight="1" spans="2:5">
      <c r="B71" s="241" t="s">
        <v>201</v>
      </c>
      <c r="C71" s="44" t="s">
        <v>1592</v>
      </c>
      <c r="D71" s="45" t="s">
        <v>556</v>
      </c>
      <c r="E71" s="242">
        <v>1</v>
      </c>
    </row>
    <row r="72" customHeight="1" spans="2:5">
      <c r="B72" s="241" t="s">
        <v>201</v>
      </c>
      <c r="C72" s="44" t="s">
        <v>1593</v>
      </c>
      <c r="D72" s="45" t="s">
        <v>556</v>
      </c>
      <c r="E72" s="242">
        <v>1</v>
      </c>
    </row>
    <row r="73" customHeight="1" spans="2:5">
      <c r="B73" s="241" t="s">
        <v>201</v>
      </c>
      <c r="C73" s="44" t="s">
        <v>1594</v>
      </c>
      <c r="D73" s="45" t="s">
        <v>556</v>
      </c>
      <c r="E73" s="242">
        <v>1</v>
      </c>
    </row>
    <row r="74" customHeight="1" spans="2:5">
      <c r="B74" s="241" t="s">
        <v>201</v>
      </c>
      <c r="C74" s="44" t="s">
        <v>1595</v>
      </c>
      <c r="D74" s="45" t="s">
        <v>556</v>
      </c>
      <c r="E74" s="242">
        <v>1</v>
      </c>
    </row>
    <row r="75" customHeight="1" spans="2:5">
      <c r="B75" s="241" t="s">
        <v>201</v>
      </c>
      <c r="C75" s="44" t="s">
        <v>1596</v>
      </c>
      <c r="D75" s="45" t="s">
        <v>556</v>
      </c>
      <c r="E75" s="242">
        <v>1</v>
      </c>
    </row>
    <row r="76" customHeight="1" spans="2:5">
      <c r="B76" s="241" t="s">
        <v>201</v>
      </c>
      <c r="C76" s="44" t="s">
        <v>1597</v>
      </c>
      <c r="D76" s="45" t="s">
        <v>556</v>
      </c>
      <c r="E76" s="242">
        <v>1</v>
      </c>
    </row>
    <row r="77" customHeight="1" spans="2:5">
      <c r="B77" s="241" t="s">
        <v>201</v>
      </c>
      <c r="C77" s="44" t="s">
        <v>1598</v>
      </c>
      <c r="D77" s="45" t="s">
        <v>556</v>
      </c>
      <c r="E77" s="242">
        <v>1</v>
      </c>
    </row>
    <row r="78" customHeight="1" spans="2:5">
      <c r="B78" s="241" t="s">
        <v>201</v>
      </c>
      <c r="C78" s="44" t="s">
        <v>1599</v>
      </c>
      <c r="D78" s="45" t="s">
        <v>556</v>
      </c>
      <c r="E78" s="242">
        <v>1</v>
      </c>
    </row>
    <row r="79" customHeight="1" spans="2:5">
      <c r="B79" s="241" t="s">
        <v>201</v>
      </c>
      <c r="C79" s="44" t="s">
        <v>1600</v>
      </c>
      <c r="D79" s="45" t="s">
        <v>556</v>
      </c>
      <c r="E79" s="242">
        <v>1</v>
      </c>
    </row>
    <row r="80" customHeight="1" spans="2:5">
      <c r="B80" s="241" t="s">
        <v>201</v>
      </c>
      <c r="C80" s="44" t="s">
        <v>1601</v>
      </c>
      <c r="D80" s="45" t="s">
        <v>556</v>
      </c>
      <c r="E80" s="242">
        <v>1</v>
      </c>
    </row>
    <row r="81" customHeight="1" spans="2:5">
      <c r="B81" s="241" t="s">
        <v>201</v>
      </c>
      <c r="C81" s="44" t="s">
        <v>1602</v>
      </c>
      <c r="D81" s="45" t="s">
        <v>556</v>
      </c>
      <c r="E81" s="242">
        <v>1</v>
      </c>
    </row>
    <row r="82" customHeight="1" spans="2:5">
      <c r="B82" s="241" t="s">
        <v>201</v>
      </c>
      <c r="C82" s="44" t="s">
        <v>1603</v>
      </c>
      <c r="D82" s="45" t="s">
        <v>556</v>
      </c>
      <c r="E82" s="242">
        <v>1</v>
      </c>
    </row>
    <row r="83" customHeight="1" spans="2:5">
      <c r="B83" s="241" t="s">
        <v>201</v>
      </c>
      <c r="C83" s="44" t="s">
        <v>1604</v>
      </c>
      <c r="D83" s="45" t="s">
        <v>556</v>
      </c>
      <c r="E83" s="242">
        <v>1</v>
      </c>
    </row>
    <row r="84" customHeight="1" spans="2:5">
      <c r="B84" s="241" t="s">
        <v>201</v>
      </c>
      <c r="C84" s="44" t="s">
        <v>1605</v>
      </c>
      <c r="D84" s="45" t="s">
        <v>556</v>
      </c>
      <c r="E84" s="242">
        <v>1</v>
      </c>
    </row>
    <row r="85" customHeight="1" spans="2:5">
      <c r="B85" s="241" t="s">
        <v>201</v>
      </c>
      <c r="C85" s="44" t="s">
        <v>1606</v>
      </c>
      <c r="D85" s="45" t="s">
        <v>556</v>
      </c>
      <c r="E85" s="242">
        <v>1</v>
      </c>
    </row>
    <row r="86" customHeight="1" spans="2:5">
      <c r="B86" s="241" t="s">
        <v>201</v>
      </c>
      <c r="C86" s="44" t="s">
        <v>1607</v>
      </c>
      <c r="D86" s="45" t="s">
        <v>556</v>
      </c>
      <c r="E86" s="242">
        <v>1</v>
      </c>
    </row>
    <row r="87" customHeight="1" spans="2:5">
      <c r="B87" s="241" t="s">
        <v>201</v>
      </c>
      <c r="C87" s="44" t="s">
        <v>1608</v>
      </c>
      <c r="D87" s="45" t="s">
        <v>556</v>
      </c>
      <c r="E87" s="242">
        <v>1</v>
      </c>
    </row>
    <row r="88" customHeight="1" spans="2:5">
      <c r="B88" s="241" t="s">
        <v>201</v>
      </c>
      <c r="C88" s="44" t="s">
        <v>1609</v>
      </c>
      <c r="D88" s="45" t="s">
        <v>556</v>
      </c>
      <c r="E88" s="242">
        <v>1</v>
      </c>
    </row>
    <row r="89" customHeight="1" spans="2:5">
      <c r="B89" s="241" t="s">
        <v>201</v>
      </c>
      <c r="C89" s="44" t="s">
        <v>1610</v>
      </c>
      <c r="D89" s="45" t="s">
        <v>556</v>
      </c>
      <c r="E89" s="242">
        <v>1</v>
      </c>
    </row>
    <row r="90" customHeight="1" spans="2:5">
      <c r="B90" s="241" t="s">
        <v>201</v>
      </c>
      <c r="C90" s="44" t="s">
        <v>1611</v>
      </c>
      <c r="D90" s="45" t="s">
        <v>556</v>
      </c>
      <c r="E90" s="242">
        <v>1</v>
      </c>
    </row>
    <row r="91" customHeight="1" spans="2:5">
      <c r="B91" s="241" t="s">
        <v>201</v>
      </c>
      <c r="C91" s="44" t="s">
        <v>1612</v>
      </c>
      <c r="D91" s="45" t="s">
        <v>556</v>
      </c>
      <c r="E91" s="242">
        <v>1</v>
      </c>
    </row>
    <row r="92" customHeight="1" spans="2:5">
      <c r="B92" s="241" t="s">
        <v>201</v>
      </c>
      <c r="C92" s="44" t="s">
        <v>1613</v>
      </c>
      <c r="D92" s="45" t="s">
        <v>556</v>
      </c>
      <c r="E92" s="242">
        <v>1</v>
      </c>
    </row>
    <row r="93" customHeight="1" spans="2:5">
      <c r="B93" s="241" t="s">
        <v>201</v>
      </c>
      <c r="C93" s="44" t="s">
        <v>1614</v>
      </c>
      <c r="D93" s="45" t="s">
        <v>556</v>
      </c>
      <c r="E93" s="242">
        <v>1</v>
      </c>
    </row>
    <row r="94" customHeight="1" spans="2:5">
      <c r="B94" s="241" t="s">
        <v>201</v>
      </c>
      <c r="C94" s="44" t="s">
        <v>1615</v>
      </c>
      <c r="D94" s="45" t="s">
        <v>556</v>
      </c>
      <c r="E94" s="242">
        <v>1</v>
      </c>
    </row>
    <row r="95" customHeight="1" spans="2:5">
      <c r="B95" s="243" t="s">
        <v>282</v>
      </c>
      <c r="C95" s="244"/>
      <c r="D95" s="244"/>
      <c r="E95" s="245">
        <v>38</v>
      </c>
    </row>
    <row r="96" customHeight="1" spans="2:5">
      <c r="B96" s="241" t="s">
        <v>202</v>
      </c>
      <c r="C96" s="44" t="s">
        <v>1616</v>
      </c>
      <c r="D96" s="45" t="s">
        <v>556</v>
      </c>
      <c r="E96" s="242">
        <v>1</v>
      </c>
    </row>
    <row r="97" customHeight="1" spans="2:5">
      <c r="B97" s="241" t="s">
        <v>202</v>
      </c>
      <c r="C97" s="44" t="s">
        <v>1617</v>
      </c>
      <c r="D97" s="45" t="s">
        <v>556</v>
      </c>
      <c r="E97" s="242">
        <v>1</v>
      </c>
    </row>
    <row r="98" customHeight="1" spans="2:5">
      <c r="B98" s="241" t="s">
        <v>202</v>
      </c>
      <c r="C98" s="44" t="s">
        <v>1618</v>
      </c>
      <c r="D98" s="45" t="s">
        <v>556</v>
      </c>
      <c r="E98" s="242">
        <v>1</v>
      </c>
    </row>
    <row r="99" customHeight="1" spans="2:5">
      <c r="B99" s="241" t="s">
        <v>202</v>
      </c>
      <c r="C99" s="44" t="s">
        <v>1619</v>
      </c>
      <c r="D99" s="45" t="s">
        <v>556</v>
      </c>
      <c r="E99" s="242">
        <v>1</v>
      </c>
    </row>
    <row r="100" customHeight="1" spans="2:5">
      <c r="B100" s="241" t="s">
        <v>202</v>
      </c>
      <c r="C100" s="44" t="s">
        <v>1620</v>
      </c>
      <c r="D100" s="45" t="s">
        <v>556</v>
      </c>
      <c r="E100" s="242">
        <v>1</v>
      </c>
    </row>
    <row r="101" customHeight="1" spans="2:5">
      <c r="B101" s="241" t="s">
        <v>202</v>
      </c>
      <c r="C101" s="44" t="s">
        <v>1621</v>
      </c>
      <c r="D101" s="45" t="s">
        <v>556</v>
      </c>
      <c r="E101" s="242">
        <v>1</v>
      </c>
    </row>
    <row r="102" customHeight="1" spans="2:5">
      <c r="B102" s="241" t="s">
        <v>202</v>
      </c>
      <c r="C102" s="44" t="s">
        <v>1622</v>
      </c>
      <c r="D102" s="45" t="s">
        <v>556</v>
      </c>
      <c r="E102" s="242">
        <v>1</v>
      </c>
    </row>
    <row r="103" customHeight="1" spans="2:5">
      <c r="B103" s="241" t="s">
        <v>202</v>
      </c>
      <c r="C103" s="44" t="s">
        <v>1623</v>
      </c>
      <c r="D103" s="45" t="s">
        <v>556</v>
      </c>
      <c r="E103" s="242">
        <v>1</v>
      </c>
    </row>
    <row r="104" customHeight="1" spans="2:5">
      <c r="B104" s="241" t="s">
        <v>202</v>
      </c>
      <c r="C104" s="44" t="s">
        <v>1624</v>
      </c>
      <c r="D104" s="45" t="s">
        <v>556</v>
      </c>
      <c r="E104" s="242">
        <v>1</v>
      </c>
    </row>
    <row r="105" customHeight="1" spans="2:5">
      <c r="B105" s="241" t="s">
        <v>202</v>
      </c>
      <c r="C105" s="44" t="s">
        <v>1625</v>
      </c>
      <c r="D105" s="45" t="s">
        <v>556</v>
      </c>
      <c r="E105" s="242">
        <v>1</v>
      </c>
    </row>
    <row r="106" customHeight="1" spans="2:5">
      <c r="B106" s="241" t="s">
        <v>202</v>
      </c>
      <c r="C106" s="44" t="s">
        <v>1626</v>
      </c>
      <c r="D106" s="45" t="s">
        <v>556</v>
      </c>
      <c r="E106" s="242">
        <v>1</v>
      </c>
    </row>
    <row r="107" customHeight="1" spans="2:5">
      <c r="B107" s="241" t="s">
        <v>202</v>
      </c>
      <c r="C107" s="44" t="s">
        <v>1627</v>
      </c>
      <c r="D107" s="45" t="s">
        <v>556</v>
      </c>
      <c r="E107" s="242">
        <v>1</v>
      </c>
    </row>
    <row r="108" customHeight="1" spans="2:5">
      <c r="B108" s="241" t="s">
        <v>202</v>
      </c>
      <c r="C108" s="44" t="s">
        <v>1628</v>
      </c>
      <c r="D108" s="45" t="s">
        <v>556</v>
      </c>
      <c r="E108" s="242">
        <v>1</v>
      </c>
    </row>
    <row r="109" customHeight="1" spans="2:5">
      <c r="B109" s="241" t="s">
        <v>202</v>
      </c>
      <c r="C109" s="44" t="s">
        <v>1629</v>
      </c>
      <c r="D109" s="45" t="s">
        <v>556</v>
      </c>
      <c r="E109" s="242">
        <v>1</v>
      </c>
    </row>
    <row r="110" customHeight="1" spans="2:5">
      <c r="B110" s="241" t="s">
        <v>202</v>
      </c>
      <c r="C110" s="44" t="s">
        <v>1630</v>
      </c>
      <c r="D110" s="45" t="s">
        <v>556</v>
      </c>
      <c r="E110" s="242">
        <v>1</v>
      </c>
    </row>
    <row r="111" customHeight="1" spans="2:5">
      <c r="B111" s="241" t="s">
        <v>202</v>
      </c>
      <c r="C111" s="44" t="s">
        <v>1631</v>
      </c>
      <c r="D111" s="45" t="s">
        <v>556</v>
      </c>
      <c r="E111" s="242">
        <v>1</v>
      </c>
    </row>
    <row r="112" customHeight="1" spans="2:5">
      <c r="B112" s="241" t="s">
        <v>202</v>
      </c>
      <c r="C112" s="44" t="s">
        <v>1632</v>
      </c>
      <c r="D112" s="45" t="s">
        <v>556</v>
      </c>
      <c r="E112" s="242">
        <v>1</v>
      </c>
    </row>
    <row r="113" customHeight="1" spans="2:5">
      <c r="B113" s="241" t="s">
        <v>202</v>
      </c>
      <c r="C113" s="44" t="s">
        <v>1633</v>
      </c>
      <c r="D113" s="45" t="s">
        <v>556</v>
      </c>
      <c r="E113" s="242">
        <v>1</v>
      </c>
    </row>
    <row r="114" customHeight="1" spans="2:5">
      <c r="B114" s="241" t="s">
        <v>202</v>
      </c>
      <c r="C114" s="44" t="s">
        <v>1634</v>
      </c>
      <c r="D114" s="45" t="s">
        <v>556</v>
      </c>
      <c r="E114" s="242">
        <v>1</v>
      </c>
    </row>
    <row r="115" customHeight="1" spans="2:5">
      <c r="B115" s="241" t="s">
        <v>202</v>
      </c>
      <c r="C115" s="44" t="s">
        <v>1635</v>
      </c>
      <c r="D115" s="45" t="s">
        <v>556</v>
      </c>
      <c r="E115" s="242">
        <v>1</v>
      </c>
    </row>
    <row r="116" customHeight="1" spans="2:5">
      <c r="B116" s="241" t="s">
        <v>202</v>
      </c>
      <c r="C116" s="44" t="s">
        <v>1636</v>
      </c>
      <c r="D116" s="45" t="s">
        <v>556</v>
      </c>
      <c r="E116" s="242">
        <v>1</v>
      </c>
    </row>
    <row r="117" customHeight="1" spans="2:5">
      <c r="B117" s="241" t="s">
        <v>202</v>
      </c>
      <c r="C117" s="44" t="s">
        <v>1637</v>
      </c>
      <c r="D117" s="45" t="s">
        <v>556</v>
      </c>
      <c r="E117" s="242">
        <v>1</v>
      </c>
    </row>
    <row r="118" customHeight="1" spans="2:5">
      <c r="B118" s="241" t="s">
        <v>202</v>
      </c>
      <c r="C118" s="44" t="s">
        <v>1638</v>
      </c>
      <c r="D118" s="45" t="s">
        <v>556</v>
      </c>
      <c r="E118" s="242">
        <v>1</v>
      </c>
    </row>
    <row r="119" customHeight="1" spans="2:5">
      <c r="B119" s="241" t="s">
        <v>202</v>
      </c>
      <c r="C119" s="44" t="s">
        <v>1639</v>
      </c>
      <c r="D119" s="45" t="s">
        <v>556</v>
      </c>
      <c r="E119" s="242">
        <v>1</v>
      </c>
    </row>
    <row r="120" customHeight="1" spans="2:5">
      <c r="B120" s="241" t="s">
        <v>202</v>
      </c>
      <c r="C120" s="44" t="s">
        <v>1640</v>
      </c>
      <c r="D120" s="45" t="s">
        <v>556</v>
      </c>
      <c r="E120" s="242">
        <v>1</v>
      </c>
    </row>
    <row r="121" customHeight="1" spans="2:5">
      <c r="B121" s="241" t="s">
        <v>202</v>
      </c>
      <c r="C121" s="44" t="s">
        <v>1641</v>
      </c>
      <c r="D121" s="45" t="s">
        <v>556</v>
      </c>
      <c r="E121" s="242">
        <v>1</v>
      </c>
    </row>
    <row r="122" customHeight="1" spans="2:5">
      <c r="B122" s="241" t="s">
        <v>202</v>
      </c>
      <c r="C122" s="44" t="s">
        <v>1642</v>
      </c>
      <c r="D122" s="45" t="s">
        <v>556</v>
      </c>
      <c r="E122" s="242">
        <v>1</v>
      </c>
    </row>
    <row r="123" customHeight="1" spans="2:5">
      <c r="B123" s="241" t="s">
        <v>202</v>
      </c>
      <c r="C123" s="44" t="s">
        <v>1643</v>
      </c>
      <c r="D123" s="45" t="s">
        <v>556</v>
      </c>
      <c r="E123" s="242">
        <v>1</v>
      </c>
    </row>
    <row r="124" customHeight="1" spans="2:5">
      <c r="B124" s="241" t="s">
        <v>202</v>
      </c>
      <c r="C124" s="44" t="s">
        <v>1644</v>
      </c>
      <c r="D124" s="45" t="s">
        <v>556</v>
      </c>
      <c r="E124" s="242">
        <v>1</v>
      </c>
    </row>
    <row r="125" customHeight="1" spans="2:5">
      <c r="B125" s="241" t="s">
        <v>202</v>
      </c>
      <c r="C125" s="44" t="s">
        <v>1645</v>
      </c>
      <c r="D125" s="45" t="s">
        <v>556</v>
      </c>
      <c r="E125" s="242">
        <v>1</v>
      </c>
    </row>
    <row r="126" customHeight="1" spans="2:5">
      <c r="B126" s="241" t="s">
        <v>202</v>
      </c>
      <c r="C126" s="44" t="s">
        <v>1646</v>
      </c>
      <c r="D126" s="45" t="s">
        <v>556</v>
      </c>
      <c r="E126" s="242">
        <v>1</v>
      </c>
    </row>
    <row r="127" customHeight="1" spans="2:5">
      <c r="B127" s="241" t="s">
        <v>202</v>
      </c>
      <c r="C127" s="44" t="s">
        <v>1647</v>
      </c>
      <c r="D127" s="45" t="s">
        <v>556</v>
      </c>
      <c r="E127" s="242">
        <v>1</v>
      </c>
    </row>
    <row r="128" customHeight="1" spans="2:5">
      <c r="B128" s="241" t="s">
        <v>202</v>
      </c>
      <c r="C128" s="44" t="s">
        <v>1648</v>
      </c>
      <c r="D128" s="45" t="s">
        <v>556</v>
      </c>
      <c r="E128" s="242">
        <v>1</v>
      </c>
    </row>
    <row r="129" customHeight="1" spans="2:5">
      <c r="B129" s="241" t="s">
        <v>202</v>
      </c>
      <c r="C129" s="44" t="s">
        <v>1649</v>
      </c>
      <c r="D129" s="45" t="s">
        <v>556</v>
      </c>
      <c r="E129" s="242">
        <v>1</v>
      </c>
    </row>
    <row r="130" customHeight="1" spans="2:5">
      <c r="B130" s="241" t="s">
        <v>202</v>
      </c>
      <c r="C130" s="44" t="s">
        <v>1650</v>
      </c>
      <c r="D130" s="45" t="s">
        <v>556</v>
      </c>
      <c r="E130" s="242">
        <v>1</v>
      </c>
    </row>
    <row r="131" customHeight="1" spans="2:5">
      <c r="B131" s="241" t="s">
        <v>202</v>
      </c>
      <c r="C131" s="44" t="s">
        <v>1651</v>
      </c>
      <c r="D131" s="45" t="s">
        <v>556</v>
      </c>
      <c r="E131" s="242">
        <v>1</v>
      </c>
    </row>
    <row r="132" customHeight="1" spans="2:5">
      <c r="B132" s="241" t="s">
        <v>202</v>
      </c>
      <c r="C132" s="44" t="s">
        <v>1652</v>
      </c>
      <c r="D132" s="45" t="s">
        <v>556</v>
      </c>
      <c r="E132" s="242">
        <v>1</v>
      </c>
    </row>
    <row r="133" customHeight="1" spans="2:5">
      <c r="B133" s="241" t="s">
        <v>202</v>
      </c>
      <c r="C133" s="44" t="s">
        <v>1653</v>
      </c>
      <c r="D133" s="45" t="s">
        <v>556</v>
      </c>
      <c r="E133" s="242">
        <v>1</v>
      </c>
    </row>
    <row r="134" customHeight="1" spans="2:5">
      <c r="B134" s="241" t="s">
        <v>202</v>
      </c>
      <c r="C134" s="44" t="s">
        <v>1654</v>
      </c>
      <c r="D134" s="45" t="s">
        <v>556</v>
      </c>
      <c r="E134" s="242">
        <v>1</v>
      </c>
    </row>
    <row r="135" customHeight="1" spans="2:5">
      <c r="B135" s="241" t="s">
        <v>202</v>
      </c>
      <c r="C135" s="44" t="s">
        <v>1655</v>
      </c>
      <c r="D135" s="45" t="s">
        <v>556</v>
      </c>
      <c r="E135" s="242">
        <v>1</v>
      </c>
    </row>
    <row r="136" customHeight="1" spans="2:5">
      <c r="B136" s="241" t="s">
        <v>202</v>
      </c>
      <c r="C136" s="44" t="s">
        <v>1656</v>
      </c>
      <c r="D136" s="45" t="s">
        <v>556</v>
      </c>
      <c r="E136" s="242">
        <v>1</v>
      </c>
    </row>
    <row r="137" customHeight="1" spans="2:5">
      <c r="B137" s="241" t="s">
        <v>202</v>
      </c>
      <c r="C137" s="44" t="s">
        <v>1657</v>
      </c>
      <c r="D137" s="45" t="s">
        <v>556</v>
      </c>
      <c r="E137" s="242">
        <v>1</v>
      </c>
    </row>
    <row r="138" customHeight="1" spans="2:5">
      <c r="B138" s="241" t="s">
        <v>202</v>
      </c>
      <c r="C138" s="44" t="s">
        <v>1658</v>
      </c>
      <c r="D138" s="45" t="s">
        <v>556</v>
      </c>
      <c r="E138" s="242">
        <v>1</v>
      </c>
    </row>
    <row r="139" customHeight="1" spans="2:5">
      <c r="B139" s="241" t="s">
        <v>202</v>
      </c>
      <c r="C139" s="44" t="s">
        <v>1659</v>
      </c>
      <c r="D139" s="45" t="s">
        <v>556</v>
      </c>
      <c r="E139" s="242">
        <v>1</v>
      </c>
    </row>
    <row r="140" customHeight="1" spans="2:5">
      <c r="B140" s="241" t="s">
        <v>202</v>
      </c>
      <c r="C140" s="44" t="s">
        <v>1660</v>
      </c>
      <c r="D140" s="45" t="s">
        <v>556</v>
      </c>
      <c r="E140" s="242">
        <v>1</v>
      </c>
    </row>
    <row r="141" customHeight="1" spans="2:5">
      <c r="B141" s="241" t="s">
        <v>202</v>
      </c>
      <c r="C141" s="44" t="s">
        <v>1661</v>
      </c>
      <c r="D141" s="45" t="s">
        <v>556</v>
      </c>
      <c r="E141" s="242">
        <v>1</v>
      </c>
    </row>
    <row r="142" customHeight="1" spans="2:5">
      <c r="B142" s="241" t="s">
        <v>202</v>
      </c>
      <c r="C142" s="44" t="s">
        <v>1662</v>
      </c>
      <c r="D142" s="45" t="s">
        <v>556</v>
      </c>
      <c r="E142" s="242">
        <v>1</v>
      </c>
    </row>
    <row r="143" customHeight="1" spans="2:5">
      <c r="B143" s="241" t="s">
        <v>202</v>
      </c>
      <c r="C143" s="44" t="s">
        <v>1663</v>
      </c>
      <c r="D143" s="45" t="s">
        <v>556</v>
      </c>
      <c r="E143" s="242">
        <v>1</v>
      </c>
    </row>
    <row r="144" customHeight="1" spans="2:5">
      <c r="B144" s="241" t="s">
        <v>202</v>
      </c>
      <c r="C144" s="44" t="s">
        <v>1664</v>
      </c>
      <c r="D144" s="45" t="s">
        <v>556</v>
      </c>
      <c r="E144" s="242">
        <v>1</v>
      </c>
    </row>
    <row r="145" customHeight="1" spans="2:5">
      <c r="B145" s="241" t="s">
        <v>202</v>
      </c>
      <c r="C145" s="44" t="s">
        <v>1665</v>
      </c>
      <c r="D145" s="45" t="s">
        <v>556</v>
      </c>
      <c r="E145" s="242">
        <v>1</v>
      </c>
    </row>
    <row r="146" customHeight="1" spans="2:5">
      <c r="B146" s="241" t="s">
        <v>202</v>
      </c>
      <c r="C146" s="44" t="s">
        <v>1666</v>
      </c>
      <c r="D146" s="45" t="s">
        <v>556</v>
      </c>
      <c r="E146" s="242">
        <v>1</v>
      </c>
    </row>
    <row r="147" customHeight="1" spans="2:5">
      <c r="B147" s="241" t="s">
        <v>202</v>
      </c>
      <c r="C147" s="44" t="s">
        <v>1667</v>
      </c>
      <c r="D147" s="45" t="s">
        <v>556</v>
      </c>
      <c r="E147" s="242">
        <v>1</v>
      </c>
    </row>
    <row r="148" customHeight="1" spans="2:5">
      <c r="B148" s="241" t="s">
        <v>202</v>
      </c>
      <c r="C148" s="44" t="s">
        <v>1668</v>
      </c>
      <c r="D148" s="45" t="s">
        <v>556</v>
      </c>
      <c r="E148" s="242">
        <v>1</v>
      </c>
    </row>
    <row r="149" customHeight="1" spans="2:5">
      <c r="B149" s="241" t="s">
        <v>202</v>
      </c>
      <c r="C149" s="44" t="s">
        <v>1669</v>
      </c>
      <c r="D149" s="45" t="s">
        <v>556</v>
      </c>
      <c r="E149" s="242">
        <v>1</v>
      </c>
    </row>
    <row r="150" customHeight="1" spans="2:5">
      <c r="B150" s="241" t="s">
        <v>202</v>
      </c>
      <c r="C150" s="44" t="s">
        <v>1670</v>
      </c>
      <c r="D150" s="45" t="s">
        <v>556</v>
      </c>
      <c r="E150" s="242">
        <v>1</v>
      </c>
    </row>
    <row r="151" customHeight="1" spans="2:5">
      <c r="B151" s="241" t="s">
        <v>202</v>
      </c>
      <c r="C151" s="44" t="s">
        <v>1671</v>
      </c>
      <c r="D151" s="45" t="s">
        <v>556</v>
      </c>
      <c r="E151" s="242">
        <v>1</v>
      </c>
    </row>
    <row r="152" customHeight="1" spans="2:5">
      <c r="B152" s="241" t="s">
        <v>202</v>
      </c>
      <c r="C152" s="44" t="s">
        <v>1672</v>
      </c>
      <c r="D152" s="45" t="s">
        <v>556</v>
      </c>
      <c r="E152" s="242">
        <v>1</v>
      </c>
    </row>
    <row r="153" customHeight="1" spans="2:5">
      <c r="B153" s="241" t="s">
        <v>202</v>
      </c>
      <c r="C153" s="44" t="s">
        <v>1673</v>
      </c>
      <c r="D153" s="45" t="s">
        <v>556</v>
      </c>
      <c r="E153" s="242">
        <v>1</v>
      </c>
    </row>
    <row r="154" customHeight="1" spans="2:5">
      <c r="B154" s="241" t="s">
        <v>202</v>
      </c>
      <c r="C154" s="44" t="s">
        <v>1674</v>
      </c>
      <c r="D154" s="45" t="s">
        <v>556</v>
      </c>
      <c r="E154" s="242">
        <v>1</v>
      </c>
    </row>
    <row r="155" customHeight="1" spans="2:5">
      <c r="B155" s="241" t="s">
        <v>202</v>
      </c>
      <c r="C155" s="44" t="s">
        <v>1675</v>
      </c>
      <c r="D155" s="45" t="s">
        <v>556</v>
      </c>
      <c r="E155" s="242">
        <v>1</v>
      </c>
    </row>
    <row r="156" customHeight="1" spans="2:5">
      <c r="B156" s="241" t="s">
        <v>202</v>
      </c>
      <c r="C156" s="44" t="s">
        <v>1676</v>
      </c>
      <c r="D156" s="45" t="s">
        <v>556</v>
      </c>
      <c r="E156" s="242">
        <v>1</v>
      </c>
    </row>
    <row r="157" customHeight="1" spans="2:5">
      <c r="B157" s="241" t="s">
        <v>202</v>
      </c>
      <c r="C157" s="44" t="s">
        <v>1677</v>
      </c>
      <c r="D157" s="45" t="s">
        <v>556</v>
      </c>
      <c r="E157" s="242">
        <v>1</v>
      </c>
    </row>
    <row r="158" customHeight="1" spans="2:5">
      <c r="B158" s="241" t="s">
        <v>202</v>
      </c>
      <c r="C158" s="44" t="s">
        <v>1678</v>
      </c>
      <c r="D158" s="45" t="s">
        <v>556</v>
      </c>
      <c r="E158" s="242">
        <v>1</v>
      </c>
    </row>
    <row r="159" customHeight="1" spans="2:5">
      <c r="B159" s="241" t="s">
        <v>202</v>
      </c>
      <c r="C159" s="44" t="s">
        <v>1679</v>
      </c>
      <c r="D159" s="45" t="s">
        <v>556</v>
      </c>
      <c r="E159" s="242">
        <v>1</v>
      </c>
    </row>
    <row r="160" customHeight="1" spans="2:5">
      <c r="B160" s="241" t="s">
        <v>202</v>
      </c>
      <c r="C160" s="44" t="s">
        <v>1680</v>
      </c>
      <c r="D160" s="45" t="s">
        <v>556</v>
      </c>
      <c r="E160" s="242">
        <v>1</v>
      </c>
    </row>
    <row r="161" customHeight="1" spans="2:5">
      <c r="B161" s="241" t="s">
        <v>202</v>
      </c>
      <c r="C161" s="44" t="s">
        <v>1681</v>
      </c>
      <c r="D161" s="45" t="s">
        <v>556</v>
      </c>
      <c r="E161" s="242">
        <v>1</v>
      </c>
    </row>
    <row r="162" customHeight="1" spans="2:5">
      <c r="B162" s="241" t="s">
        <v>202</v>
      </c>
      <c r="C162" s="44" t="s">
        <v>1682</v>
      </c>
      <c r="D162" s="45" t="s">
        <v>556</v>
      </c>
      <c r="E162" s="242">
        <v>1</v>
      </c>
    </row>
    <row r="163" customHeight="1" spans="2:5">
      <c r="B163" s="241" t="s">
        <v>202</v>
      </c>
      <c r="C163" s="44" t="s">
        <v>1683</v>
      </c>
      <c r="D163" s="45" t="s">
        <v>556</v>
      </c>
      <c r="E163" s="242">
        <v>1</v>
      </c>
    </row>
    <row r="164" customHeight="1" spans="2:5">
      <c r="B164" s="241" t="s">
        <v>202</v>
      </c>
      <c r="C164" s="44" t="s">
        <v>1684</v>
      </c>
      <c r="D164" s="45" t="s">
        <v>556</v>
      </c>
      <c r="E164" s="242">
        <v>1</v>
      </c>
    </row>
    <row r="165" customHeight="1" spans="2:5">
      <c r="B165" s="241" t="s">
        <v>202</v>
      </c>
      <c r="C165" s="44" t="s">
        <v>1685</v>
      </c>
      <c r="D165" s="45" t="s">
        <v>556</v>
      </c>
      <c r="E165" s="242">
        <v>1</v>
      </c>
    </row>
    <row r="166" customHeight="1" spans="2:5">
      <c r="B166" s="241" t="s">
        <v>202</v>
      </c>
      <c r="C166" s="44" t="s">
        <v>1686</v>
      </c>
      <c r="D166" s="45" t="s">
        <v>556</v>
      </c>
      <c r="E166" s="242">
        <v>1</v>
      </c>
    </row>
    <row r="167" customHeight="1" spans="2:5">
      <c r="B167" s="241" t="s">
        <v>202</v>
      </c>
      <c r="C167" s="44" t="s">
        <v>1687</v>
      </c>
      <c r="D167" s="45" t="s">
        <v>556</v>
      </c>
      <c r="E167" s="242">
        <v>1</v>
      </c>
    </row>
    <row r="168" customHeight="1" spans="2:5">
      <c r="B168" s="241" t="s">
        <v>202</v>
      </c>
      <c r="C168" s="44" t="s">
        <v>1688</v>
      </c>
      <c r="D168" s="45" t="s">
        <v>556</v>
      </c>
      <c r="E168" s="242">
        <v>1</v>
      </c>
    </row>
    <row r="169" customHeight="1" spans="2:5">
      <c r="B169" s="241" t="s">
        <v>202</v>
      </c>
      <c r="C169" s="44" t="s">
        <v>1689</v>
      </c>
      <c r="D169" s="45" t="s">
        <v>556</v>
      </c>
      <c r="E169" s="242">
        <v>1</v>
      </c>
    </row>
    <row r="170" customHeight="1" spans="2:5">
      <c r="B170" s="241" t="s">
        <v>202</v>
      </c>
      <c r="C170" s="44" t="s">
        <v>1690</v>
      </c>
      <c r="D170" s="45" t="s">
        <v>556</v>
      </c>
      <c r="E170" s="242">
        <v>1</v>
      </c>
    </row>
    <row r="171" customHeight="1" spans="2:5">
      <c r="B171" s="241" t="s">
        <v>202</v>
      </c>
      <c r="C171" s="44" t="s">
        <v>1691</v>
      </c>
      <c r="D171" s="45" t="s">
        <v>556</v>
      </c>
      <c r="E171" s="242">
        <v>1</v>
      </c>
    </row>
    <row r="172" customHeight="1" spans="2:5">
      <c r="B172" s="241" t="s">
        <v>202</v>
      </c>
      <c r="C172" s="44" t="s">
        <v>1692</v>
      </c>
      <c r="D172" s="45" t="s">
        <v>556</v>
      </c>
      <c r="E172" s="242">
        <v>1</v>
      </c>
    </row>
    <row r="173" customHeight="1" spans="2:5">
      <c r="B173" s="241" t="s">
        <v>202</v>
      </c>
      <c r="C173" s="44" t="s">
        <v>1693</v>
      </c>
      <c r="D173" s="45" t="s">
        <v>556</v>
      </c>
      <c r="E173" s="242">
        <v>1</v>
      </c>
    </row>
    <row r="174" customHeight="1" spans="2:5">
      <c r="B174" s="241" t="s">
        <v>202</v>
      </c>
      <c r="C174" s="44" t="s">
        <v>1694</v>
      </c>
      <c r="D174" s="45" t="s">
        <v>556</v>
      </c>
      <c r="E174" s="242">
        <v>1</v>
      </c>
    </row>
    <row r="175" customHeight="1" spans="2:5">
      <c r="B175" s="241" t="s">
        <v>202</v>
      </c>
      <c r="C175" s="44" t="s">
        <v>1695</v>
      </c>
      <c r="D175" s="45" t="s">
        <v>556</v>
      </c>
      <c r="E175" s="242">
        <v>1</v>
      </c>
    </row>
    <row r="176" customHeight="1" spans="2:5">
      <c r="B176" s="241" t="s">
        <v>202</v>
      </c>
      <c r="C176" s="44" t="s">
        <v>1696</v>
      </c>
      <c r="D176" s="45" t="s">
        <v>556</v>
      </c>
      <c r="E176" s="242">
        <v>1</v>
      </c>
    </row>
    <row r="177" customHeight="1" spans="2:5">
      <c r="B177" s="241" t="s">
        <v>202</v>
      </c>
      <c r="C177" s="44" t="s">
        <v>1697</v>
      </c>
      <c r="D177" s="45" t="s">
        <v>556</v>
      </c>
      <c r="E177" s="242">
        <v>1</v>
      </c>
    </row>
    <row r="178" customHeight="1" spans="2:5">
      <c r="B178" s="241" t="s">
        <v>202</v>
      </c>
      <c r="C178" s="44" t="s">
        <v>1698</v>
      </c>
      <c r="D178" s="45" t="s">
        <v>556</v>
      </c>
      <c r="E178" s="242">
        <v>1</v>
      </c>
    </row>
    <row r="179" customHeight="1" spans="2:5">
      <c r="B179" s="241" t="s">
        <v>202</v>
      </c>
      <c r="C179" s="44" t="s">
        <v>1699</v>
      </c>
      <c r="D179" s="45" t="s">
        <v>556</v>
      </c>
      <c r="E179" s="242">
        <v>1</v>
      </c>
    </row>
    <row r="180" customHeight="1" spans="2:5">
      <c r="B180" s="241" t="s">
        <v>202</v>
      </c>
      <c r="C180" s="44" t="s">
        <v>1700</v>
      </c>
      <c r="D180" s="45" t="s">
        <v>556</v>
      </c>
      <c r="E180" s="242">
        <v>1</v>
      </c>
    </row>
    <row r="181" customHeight="1" spans="2:5">
      <c r="B181" s="241" t="s">
        <v>202</v>
      </c>
      <c r="C181" s="44" t="s">
        <v>1701</v>
      </c>
      <c r="D181" s="45" t="s">
        <v>556</v>
      </c>
      <c r="E181" s="242">
        <v>1</v>
      </c>
    </row>
    <row r="182" customHeight="1" spans="2:5">
      <c r="B182" s="241" t="s">
        <v>202</v>
      </c>
      <c r="C182" s="44" t="s">
        <v>1702</v>
      </c>
      <c r="D182" s="45" t="s">
        <v>556</v>
      </c>
      <c r="E182" s="242">
        <v>1</v>
      </c>
    </row>
    <row r="183" customHeight="1" spans="2:5">
      <c r="B183" s="241" t="s">
        <v>202</v>
      </c>
      <c r="C183" s="44" t="s">
        <v>1703</v>
      </c>
      <c r="D183" s="45" t="s">
        <v>556</v>
      </c>
      <c r="E183" s="242">
        <v>1</v>
      </c>
    </row>
    <row r="184" customHeight="1" spans="2:5">
      <c r="B184" s="241" t="s">
        <v>202</v>
      </c>
      <c r="C184" s="44" t="s">
        <v>1704</v>
      </c>
      <c r="D184" s="45" t="s">
        <v>556</v>
      </c>
      <c r="E184" s="242">
        <v>1</v>
      </c>
    </row>
    <row r="185" customHeight="1" spans="2:5">
      <c r="B185" s="241" t="s">
        <v>202</v>
      </c>
      <c r="C185" s="44" t="s">
        <v>1705</v>
      </c>
      <c r="D185" s="45" t="s">
        <v>556</v>
      </c>
      <c r="E185" s="242">
        <v>1</v>
      </c>
    </row>
    <row r="186" customHeight="1" spans="2:5">
      <c r="B186" s="241" t="s">
        <v>202</v>
      </c>
      <c r="C186" s="44" t="s">
        <v>1706</v>
      </c>
      <c r="D186" s="45" t="s">
        <v>556</v>
      </c>
      <c r="E186" s="242">
        <v>1</v>
      </c>
    </row>
    <row r="187" customHeight="1" spans="2:5">
      <c r="B187" s="241" t="s">
        <v>202</v>
      </c>
      <c r="C187" s="44" t="s">
        <v>1707</v>
      </c>
      <c r="D187" s="45" t="s">
        <v>556</v>
      </c>
      <c r="E187" s="242">
        <v>1</v>
      </c>
    </row>
    <row r="188" customHeight="1" spans="2:5">
      <c r="B188" s="241" t="s">
        <v>202</v>
      </c>
      <c r="C188" s="44" t="s">
        <v>1708</v>
      </c>
      <c r="D188" s="45" t="s">
        <v>556</v>
      </c>
      <c r="E188" s="242">
        <v>1</v>
      </c>
    </row>
    <row r="189" customHeight="1" spans="2:5">
      <c r="B189" s="241" t="s">
        <v>202</v>
      </c>
      <c r="C189" s="44" t="s">
        <v>1709</v>
      </c>
      <c r="D189" s="45" t="s">
        <v>556</v>
      </c>
      <c r="E189" s="242">
        <v>1</v>
      </c>
    </row>
    <row r="190" customHeight="1" spans="2:5">
      <c r="B190" s="241" t="s">
        <v>202</v>
      </c>
      <c r="C190" s="44" t="s">
        <v>1710</v>
      </c>
      <c r="D190" s="45" t="s">
        <v>556</v>
      </c>
      <c r="E190" s="242">
        <v>1</v>
      </c>
    </row>
    <row r="191" customHeight="1" spans="2:5">
      <c r="B191" s="241" t="s">
        <v>202</v>
      </c>
      <c r="C191" s="44" t="s">
        <v>1711</v>
      </c>
      <c r="D191" s="45" t="s">
        <v>556</v>
      </c>
      <c r="E191" s="242">
        <v>1</v>
      </c>
    </row>
    <row r="192" customHeight="1" spans="2:5">
      <c r="B192" s="241" t="s">
        <v>202</v>
      </c>
      <c r="C192" s="44" t="s">
        <v>1712</v>
      </c>
      <c r="D192" s="45" t="s">
        <v>556</v>
      </c>
      <c r="E192" s="242">
        <v>1</v>
      </c>
    </row>
    <row r="193" customHeight="1" spans="2:5">
      <c r="B193" s="241" t="s">
        <v>202</v>
      </c>
      <c r="C193" s="44" t="s">
        <v>1713</v>
      </c>
      <c r="D193" s="45" t="s">
        <v>556</v>
      </c>
      <c r="E193" s="242">
        <v>1</v>
      </c>
    </row>
    <row r="194" customHeight="1" spans="2:5">
      <c r="B194" s="241" t="s">
        <v>202</v>
      </c>
      <c r="C194" s="44" t="s">
        <v>1714</v>
      </c>
      <c r="D194" s="45" t="s">
        <v>556</v>
      </c>
      <c r="E194" s="242">
        <v>1</v>
      </c>
    </row>
    <row r="195" customHeight="1" spans="2:5">
      <c r="B195" s="241" t="s">
        <v>202</v>
      </c>
      <c r="C195" s="44" t="s">
        <v>1715</v>
      </c>
      <c r="D195" s="45" t="s">
        <v>556</v>
      </c>
      <c r="E195" s="242">
        <v>1</v>
      </c>
    </row>
    <row r="196" customHeight="1" spans="2:5">
      <c r="B196" s="241" t="s">
        <v>202</v>
      </c>
      <c r="C196" s="44" t="s">
        <v>1716</v>
      </c>
      <c r="D196" s="45" t="s">
        <v>556</v>
      </c>
      <c r="E196" s="242">
        <v>1</v>
      </c>
    </row>
    <row r="197" customHeight="1" spans="2:5">
      <c r="B197" s="241" t="s">
        <v>202</v>
      </c>
      <c r="C197" s="44" t="s">
        <v>1717</v>
      </c>
      <c r="D197" s="45" t="s">
        <v>556</v>
      </c>
      <c r="E197" s="242">
        <v>1</v>
      </c>
    </row>
    <row r="198" customHeight="1" spans="2:5">
      <c r="B198" s="241" t="s">
        <v>202</v>
      </c>
      <c r="C198" s="44" t="s">
        <v>1718</v>
      </c>
      <c r="D198" s="45" t="s">
        <v>556</v>
      </c>
      <c r="E198" s="242">
        <v>1</v>
      </c>
    </row>
    <row r="199" customHeight="1" spans="2:5">
      <c r="B199" s="241" t="s">
        <v>202</v>
      </c>
      <c r="C199" s="44" t="s">
        <v>1719</v>
      </c>
      <c r="D199" s="45" t="s">
        <v>556</v>
      </c>
      <c r="E199" s="242">
        <v>1</v>
      </c>
    </row>
    <row r="200" customHeight="1" spans="2:5">
      <c r="B200" s="243" t="s">
        <v>290</v>
      </c>
      <c r="C200" s="244"/>
      <c r="D200" s="244"/>
      <c r="E200" s="245">
        <v>104</v>
      </c>
    </row>
    <row r="201" customHeight="1" spans="2:5">
      <c r="B201" s="241" t="s">
        <v>203</v>
      </c>
      <c r="C201" s="44" t="s">
        <v>1720</v>
      </c>
      <c r="D201" s="45" t="s">
        <v>556</v>
      </c>
      <c r="E201" s="242">
        <v>1</v>
      </c>
    </row>
    <row r="202" customHeight="1" spans="2:5">
      <c r="B202" s="241" t="s">
        <v>203</v>
      </c>
      <c r="C202" s="44" t="s">
        <v>1721</v>
      </c>
      <c r="D202" s="45" t="s">
        <v>556</v>
      </c>
      <c r="E202" s="242">
        <v>1</v>
      </c>
    </row>
    <row r="203" customHeight="1" spans="2:5">
      <c r="B203" s="241" t="s">
        <v>203</v>
      </c>
      <c r="C203" s="44" t="s">
        <v>1722</v>
      </c>
      <c r="D203" s="45" t="s">
        <v>556</v>
      </c>
      <c r="E203" s="242">
        <v>1</v>
      </c>
    </row>
    <row r="204" customHeight="1" spans="2:5">
      <c r="B204" s="241" t="s">
        <v>203</v>
      </c>
      <c r="C204" s="44" t="s">
        <v>1723</v>
      </c>
      <c r="D204" s="45" t="s">
        <v>737</v>
      </c>
      <c r="E204" s="242">
        <v>1</v>
      </c>
    </row>
    <row r="205" customHeight="1" spans="2:5">
      <c r="B205" s="241" t="s">
        <v>203</v>
      </c>
      <c r="C205" s="44" t="s">
        <v>1724</v>
      </c>
      <c r="D205" s="45" t="s">
        <v>556</v>
      </c>
      <c r="E205" s="242">
        <v>1</v>
      </c>
    </row>
    <row r="206" customHeight="1" spans="2:5">
      <c r="B206" s="241" t="s">
        <v>203</v>
      </c>
      <c r="C206" s="44" t="s">
        <v>1725</v>
      </c>
      <c r="D206" s="45" t="s">
        <v>556</v>
      </c>
      <c r="E206" s="242">
        <v>1</v>
      </c>
    </row>
    <row r="207" customHeight="1" spans="2:5">
      <c r="B207" s="241" t="s">
        <v>203</v>
      </c>
      <c r="C207" s="44" t="s">
        <v>1726</v>
      </c>
      <c r="D207" s="45" t="s">
        <v>556</v>
      </c>
      <c r="E207" s="242">
        <v>1</v>
      </c>
    </row>
    <row r="208" customHeight="1" spans="2:5">
      <c r="B208" s="241" t="s">
        <v>203</v>
      </c>
      <c r="C208" s="44" t="s">
        <v>1727</v>
      </c>
      <c r="D208" s="45" t="s">
        <v>556</v>
      </c>
      <c r="E208" s="242">
        <v>1</v>
      </c>
    </row>
    <row r="209" customHeight="1" spans="2:5">
      <c r="B209" s="241" t="s">
        <v>203</v>
      </c>
      <c r="C209" s="44" t="s">
        <v>1728</v>
      </c>
      <c r="D209" s="45" t="s">
        <v>556</v>
      </c>
      <c r="E209" s="242">
        <v>1</v>
      </c>
    </row>
    <row r="210" customHeight="1" spans="2:5">
      <c r="B210" s="241" t="s">
        <v>203</v>
      </c>
      <c r="C210" s="44" t="s">
        <v>1729</v>
      </c>
      <c r="D210" s="45" t="s">
        <v>556</v>
      </c>
      <c r="E210" s="242">
        <v>1</v>
      </c>
    </row>
    <row r="211" customHeight="1" spans="2:5">
      <c r="B211" s="241" t="s">
        <v>203</v>
      </c>
      <c r="C211" s="44" t="s">
        <v>1730</v>
      </c>
      <c r="D211" s="45" t="s">
        <v>556</v>
      </c>
      <c r="E211" s="242">
        <v>1</v>
      </c>
    </row>
    <row r="212" customHeight="1" spans="2:5">
      <c r="B212" s="241" t="s">
        <v>203</v>
      </c>
      <c r="C212" s="44" t="s">
        <v>1731</v>
      </c>
      <c r="D212" s="45" t="s">
        <v>556</v>
      </c>
      <c r="E212" s="242">
        <v>1</v>
      </c>
    </row>
    <row r="213" customHeight="1" spans="2:5">
      <c r="B213" s="241" t="s">
        <v>203</v>
      </c>
      <c r="C213" s="44" t="s">
        <v>1732</v>
      </c>
      <c r="D213" s="45" t="s">
        <v>556</v>
      </c>
      <c r="E213" s="242">
        <v>1</v>
      </c>
    </row>
    <row r="214" customHeight="1" spans="2:5">
      <c r="B214" s="241" t="s">
        <v>203</v>
      </c>
      <c r="C214" s="44" t="s">
        <v>1733</v>
      </c>
      <c r="D214" s="45" t="s">
        <v>556</v>
      </c>
      <c r="E214" s="242">
        <v>1</v>
      </c>
    </row>
    <row r="215" customHeight="1" spans="2:5">
      <c r="B215" s="241" t="s">
        <v>203</v>
      </c>
      <c r="C215" s="44" t="s">
        <v>1734</v>
      </c>
      <c r="D215" s="45" t="s">
        <v>556</v>
      </c>
      <c r="E215" s="242">
        <v>1</v>
      </c>
    </row>
    <row r="216" customHeight="1" spans="2:5">
      <c r="B216" s="241" t="s">
        <v>203</v>
      </c>
      <c r="C216" s="44" t="s">
        <v>1735</v>
      </c>
      <c r="D216" s="45" t="s">
        <v>556</v>
      </c>
      <c r="E216" s="242">
        <v>1</v>
      </c>
    </row>
    <row r="217" customHeight="1" spans="2:5">
      <c r="B217" s="241" t="s">
        <v>203</v>
      </c>
      <c r="C217" s="44" t="s">
        <v>1736</v>
      </c>
      <c r="D217" s="45" t="s">
        <v>556</v>
      </c>
      <c r="E217" s="242">
        <v>1</v>
      </c>
    </row>
    <row r="218" customHeight="1" spans="2:5">
      <c r="B218" s="241" t="s">
        <v>203</v>
      </c>
      <c r="C218" s="44" t="s">
        <v>1737</v>
      </c>
      <c r="D218" s="45" t="s">
        <v>556</v>
      </c>
      <c r="E218" s="242">
        <v>1</v>
      </c>
    </row>
    <row r="219" customHeight="1" spans="2:5">
      <c r="B219" s="241" t="s">
        <v>203</v>
      </c>
      <c r="C219" s="44" t="s">
        <v>1738</v>
      </c>
      <c r="D219" s="45" t="s">
        <v>556</v>
      </c>
      <c r="E219" s="242">
        <v>1</v>
      </c>
    </row>
    <row r="220" customHeight="1" spans="2:5">
      <c r="B220" s="241" t="s">
        <v>203</v>
      </c>
      <c r="C220" s="44" t="s">
        <v>1739</v>
      </c>
      <c r="D220" s="45" t="s">
        <v>556</v>
      </c>
      <c r="E220" s="242">
        <v>1</v>
      </c>
    </row>
    <row r="221" customHeight="1" spans="2:5">
      <c r="B221" s="241" t="s">
        <v>203</v>
      </c>
      <c r="C221" s="44" t="s">
        <v>1740</v>
      </c>
      <c r="D221" s="45" t="s">
        <v>556</v>
      </c>
      <c r="E221" s="242">
        <v>1</v>
      </c>
    </row>
    <row r="222" customHeight="1" spans="2:5">
      <c r="B222" s="241" t="s">
        <v>203</v>
      </c>
      <c r="C222" s="44" t="s">
        <v>1741</v>
      </c>
      <c r="D222" s="45" t="s">
        <v>556</v>
      </c>
      <c r="E222" s="242">
        <v>1</v>
      </c>
    </row>
    <row r="223" customHeight="1" spans="2:5">
      <c r="B223" s="241" t="s">
        <v>203</v>
      </c>
      <c r="C223" s="44" t="s">
        <v>1742</v>
      </c>
      <c r="D223" s="45" t="s">
        <v>556</v>
      </c>
      <c r="E223" s="242">
        <v>1</v>
      </c>
    </row>
    <row r="224" customHeight="1" spans="2:5">
      <c r="B224" s="241" t="s">
        <v>203</v>
      </c>
      <c r="C224" s="44" t="s">
        <v>1743</v>
      </c>
      <c r="D224" s="45" t="s">
        <v>556</v>
      </c>
      <c r="E224" s="242">
        <v>1</v>
      </c>
    </row>
    <row r="225" customHeight="1" spans="2:5">
      <c r="B225" s="241" t="s">
        <v>203</v>
      </c>
      <c r="C225" s="44" t="s">
        <v>1744</v>
      </c>
      <c r="D225" s="45" t="s">
        <v>556</v>
      </c>
      <c r="E225" s="242">
        <v>1</v>
      </c>
    </row>
    <row r="226" customHeight="1" spans="2:5">
      <c r="B226" s="241" t="s">
        <v>203</v>
      </c>
      <c r="C226" s="44" t="s">
        <v>1745</v>
      </c>
      <c r="D226" s="45" t="s">
        <v>556</v>
      </c>
      <c r="E226" s="242">
        <v>1</v>
      </c>
    </row>
    <row r="227" customHeight="1" spans="2:5">
      <c r="B227" s="241" t="s">
        <v>203</v>
      </c>
      <c r="C227" s="44" t="s">
        <v>1746</v>
      </c>
      <c r="D227" s="45" t="s">
        <v>556</v>
      </c>
      <c r="E227" s="242">
        <v>1</v>
      </c>
    </row>
    <row r="228" customHeight="1" spans="2:5">
      <c r="B228" s="243" t="s">
        <v>297</v>
      </c>
      <c r="C228" s="244"/>
      <c r="D228" s="244"/>
      <c r="E228" s="245">
        <v>27</v>
      </c>
    </row>
    <row r="229" customHeight="1" spans="2:5">
      <c r="B229" s="241" t="s">
        <v>204</v>
      </c>
      <c r="C229" s="44" t="s">
        <v>1747</v>
      </c>
      <c r="D229" s="45" t="s">
        <v>556</v>
      </c>
      <c r="E229" s="242">
        <v>1</v>
      </c>
    </row>
    <row r="230" customHeight="1" spans="2:5">
      <c r="B230" s="241" t="s">
        <v>204</v>
      </c>
      <c r="C230" s="44" t="s">
        <v>1748</v>
      </c>
      <c r="D230" s="45" t="s">
        <v>556</v>
      </c>
      <c r="E230" s="242">
        <v>1</v>
      </c>
    </row>
    <row r="231" customHeight="1" spans="2:5">
      <c r="B231" s="241" t="s">
        <v>204</v>
      </c>
      <c r="C231" s="44" t="s">
        <v>1749</v>
      </c>
      <c r="D231" s="45" t="s">
        <v>556</v>
      </c>
      <c r="E231" s="242">
        <v>1</v>
      </c>
    </row>
    <row r="232" customHeight="1" spans="2:5">
      <c r="B232" s="241" t="s">
        <v>204</v>
      </c>
      <c r="C232" s="44" t="s">
        <v>1750</v>
      </c>
      <c r="D232" s="45" t="s">
        <v>556</v>
      </c>
      <c r="E232" s="242">
        <v>1</v>
      </c>
    </row>
    <row r="233" customHeight="1" spans="2:5">
      <c r="B233" s="241" t="s">
        <v>204</v>
      </c>
      <c r="C233" s="44" t="s">
        <v>1751</v>
      </c>
      <c r="D233" s="45" t="s">
        <v>556</v>
      </c>
      <c r="E233" s="242">
        <v>1</v>
      </c>
    </row>
    <row r="234" customHeight="1" spans="2:5">
      <c r="B234" s="241" t="s">
        <v>204</v>
      </c>
      <c r="C234" s="44" t="s">
        <v>1752</v>
      </c>
      <c r="D234" s="45" t="s">
        <v>556</v>
      </c>
      <c r="E234" s="242">
        <v>1</v>
      </c>
    </row>
    <row r="235" customHeight="1" spans="2:5">
      <c r="B235" s="241" t="s">
        <v>204</v>
      </c>
      <c r="C235" s="44" t="s">
        <v>1753</v>
      </c>
      <c r="D235" s="45" t="s">
        <v>556</v>
      </c>
      <c r="E235" s="242">
        <v>1</v>
      </c>
    </row>
    <row r="236" customHeight="1" spans="2:5">
      <c r="B236" s="241" t="s">
        <v>204</v>
      </c>
      <c r="C236" s="44" t="s">
        <v>1754</v>
      </c>
      <c r="D236" s="45" t="s">
        <v>556</v>
      </c>
      <c r="E236" s="242">
        <v>1</v>
      </c>
    </row>
    <row r="237" customHeight="1" spans="2:5">
      <c r="B237" s="241" t="s">
        <v>204</v>
      </c>
      <c r="C237" s="44" t="s">
        <v>1755</v>
      </c>
      <c r="D237" s="45" t="s">
        <v>556</v>
      </c>
      <c r="E237" s="242">
        <v>1</v>
      </c>
    </row>
    <row r="238" customHeight="1" spans="2:5">
      <c r="B238" s="241" t="s">
        <v>204</v>
      </c>
      <c r="C238" s="44" t="s">
        <v>1756</v>
      </c>
      <c r="D238" s="45" t="s">
        <v>556</v>
      </c>
      <c r="E238" s="242">
        <v>1</v>
      </c>
    </row>
    <row r="239" customHeight="1" spans="2:5">
      <c r="B239" s="241" t="s">
        <v>204</v>
      </c>
      <c r="C239" s="44" t="s">
        <v>1757</v>
      </c>
      <c r="D239" s="45" t="s">
        <v>556</v>
      </c>
      <c r="E239" s="242">
        <v>1</v>
      </c>
    </row>
    <row r="240" customHeight="1" spans="2:5">
      <c r="B240" s="241" t="s">
        <v>204</v>
      </c>
      <c r="C240" s="44" t="s">
        <v>1758</v>
      </c>
      <c r="D240" s="45" t="s">
        <v>556</v>
      </c>
      <c r="E240" s="242">
        <v>1</v>
      </c>
    </row>
    <row r="241" customHeight="1" spans="2:5">
      <c r="B241" s="241" t="s">
        <v>204</v>
      </c>
      <c r="C241" s="44" t="s">
        <v>1759</v>
      </c>
      <c r="D241" s="45" t="s">
        <v>556</v>
      </c>
      <c r="E241" s="242">
        <v>1</v>
      </c>
    </row>
    <row r="242" customHeight="1" spans="2:5">
      <c r="B242" s="241" t="s">
        <v>204</v>
      </c>
      <c r="C242" s="44" t="s">
        <v>1760</v>
      </c>
      <c r="D242" s="45" t="s">
        <v>556</v>
      </c>
      <c r="E242" s="242">
        <v>1</v>
      </c>
    </row>
    <row r="243" customHeight="1" spans="2:5">
      <c r="B243" s="241" t="s">
        <v>204</v>
      </c>
      <c r="C243" s="44" t="s">
        <v>1761</v>
      </c>
      <c r="D243" s="45" t="s">
        <v>556</v>
      </c>
      <c r="E243" s="242">
        <v>1</v>
      </c>
    </row>
    <row r="244" customHeight="1" spans="2:5">
      <c r="B244" s="241" t="s">
        <v>204</v>
      </c>
      <c r="C244" s="44" t="s">
        <v>1762</v>
      </c>
      <c r="D244" s="45" t="s">
        <v>556</v>
      </c>
      <c r="E244" s="242">
        <v>1</v>
      </c>
    </row>
    <row r="245" customHeight="1" spans="2:5">
      <c r="B245" s="241" t="s">
        <v>204</v>
      </c>
      <c r="C245" s="44" t="s">
        <v>1763</v>
      </c>
      <c r="D245" s="45" t="s">
        <v>556</v>
      </c>
      <c r="E245" s="242">
        <v>1</v>
      </c>
    </row>
    <row r="246" customHeight="1" spans="2:5">
      <c r="B246" s="241" t="s">
        <v>204</v>
      </c>
      <c r="C246" s="44" t="s">
        <v>1764</v>
      </c>
      <c r="D246" s="45" t="s">
        <v>556</v>
      </c>
      <c r="E246" s="242">
        <v>1</v>
      </c>
    </row>
    <row r="247" customHeight="1" spans="2:5">
      <c r="B247" s="241" t="s">
        <v>204</v>
      </c>
      <c r="C247" s="44" t="s">
        <v>1765</v>
      </c>
      <c r="D247" s="45" t="s">
        <v>556</v>
      </c>
      <c r="E247" s="242">
        <v>1</v>
      </c>
    </row>
    <row r="248" customHeight="1" spans="2:5">
      <c r="B248" s="241" t="s">
        <v>204</v>
      </c>
      <c r="C248" s="44" t="s">
        <v>1766</v>
      </c>
      <c r="D248" s="45" t="s">
        <v>556</v>
      </c>
      <c r="E248" s="242">
        <v>1</v>
      </c>
    </row>
    <row r="249" customHeight="1" spans="2:5">
      <c r="B249" s="241" t="s">
        <v>204</v>
      </c>
      <c r="C249" s="44" t="s">
        <v>1767</v>
      </c>
      <c r="D249" s="45" t="s">
        <v>556</v>
      </c>
      <c r="E249" s="242">
        <v>1</v>
      </c>
    </row>
    <row r="250" customHeight="1" spans="2:5">
      <c r="B250" s="241" t="s">
        <v>204</v>
      </c>
      <c r="C250" s="44" t="s">
        <v>1768</v>
      </c>
      <c r="D250" s="45" t="s">
        <v>556</v>
      </c>
      <c r="E250" s="242">
        <v>1</v>
      </c>
    </row>
    <row r="251" customHeight="1" spans="2:5">
      <c r="B251" s="241" t="s">
        <v>204</v>
      </c>
      <c r="C251" s="44" t="s">
        <v>1769</v>
      </c>
      <c r="D251" s="45" t="s">
        <v>556</v>
      </c>
      <c r="E251" s="242">
        <v>1</v>
      </c>
    </row>
    <row r="252" customHeight="1" spans="2:5">
      <c r="B252" s="241" t="s">
        <v>204</v>
      </c>
      <c r="C252" s="44" t="s">
        <v>1770</v>
      </c>
      <c r="D252" s="45" t="s">
        <v>556</v>
      </c>
      <c r="E252" s="242">
        <v>1</v>
      </c>
    </row>
    <row r="253" customHeight="1" spans="2:5">
      <c r="B253" s="241" t="s">
        <v>204</v>
      </c>
      <c r="C253" s="44" t="s">
        <v>1771</v>
      </c>
      <c r="D253" s="45" t="s">
        <v>556</v>
      </c>
      <c r="E253" s="242">
        <v>1</v>
      </c>
    </row>
    <row r="254" customHeight="1" spans="2:5">
      <c r="B254" s="241" t="s">
        <v>204</v>
      </c>
      <c r="C254" s="44" t="s">
        <v>1772</v>
      </c>
      <c r="D254" s="45" t="s">
        <v>556</v>
      </c>
      <c r="E254" s="242">
        <v>1</v>
      </c>
    </row>
    <row r="255" customHeight="1" spans="2:5">
      <c r="B255" s="241" t="s">
        <v>204</v>
      </c>
      <c r="C255" s="44" t="s">
        <v>1773</v>
      </c>
      <c r="D255" s="45" t="s">
        <v>556</v>
      </c>
      <c r="E255" s="242">
        <v>1</v>
      </c>
    </row>
    <row r="256" customHeight="1" spans="2:5">
      <c r="B256" s="241" t="s">
        <v>204</v>
      </c>
      <c r="C256" s="44" t="s">
        <v>1774</v>
      </c>
      <c r="D256" s="45" t="s">
        <v>556</v>
      </c>
      <c r="E256" s="242">
        <v>1</v>
      </c>
    </row>
    <row r="257" customHeight="1" spans="2:5">
      <c r="B257" s="241" t="s">
        <v>204</v>
      </c>
      <c r="C257" s="44" t="s">
        <v>1775</v>
      </c>
      <c r="D257" s="45" t="s">
        <v>556</v>
      </c>
      <c r="E257" s="242">
        <v>1</v>
      </c>
    </row>
    <row r="258" customHeight="1" spans="2:5">
      <c r="B258" s="241" t="s">
        <v>204</v>
      </c>
      <c r="C258" s="44" t="s">
        <v>1776</v>
      </c>
      <c r="D258" s="45" t="s">
        <v>556</v>
      </c>
      <c r="E258" s="242">
        <v>1</v>
      </c>
    </row>
    <row r="259" customHeight="1" spans="2:5">
      <c r="B259" s="241" t="s">
        <v>204</v>
      </c>
      <c r="C259" s="44" t="s">
        <v>1777</v>
      </c>
      <c r="D259" s="45" t="s">
        <v>556</v>
      </c>
      <c r="E259" s="242">
        <v>1</v>
      </c>
    </row>
    <row r="260" customHeight="1" spans="2:5">
      <c r="B260" s="241" t="s">
        <v>204</v>
      </c>
      <c r="C260" s="44" t="s">
        <v>1778</v>
      </c>
      <c r="D260" s="45" t="s">
        <v>556</v>
      </c>
      <c r="E260" s="242">
        <v>1</v>
      </c>
    </row>
    <row r="261" customHeight="1" spans="2:5">
      <c r="B261" s="241" t="s">
        <v>204</v>
      </c>
      <c r="C261" s="44" t="s">
        <v>1779</v>
      </c>
      <c r="D261" s="45" t="s">
        <v>556</v>
      </c>
      <c r="E261" s="242">
        <v>1</v>
      </c>
    </row>
    <row r="262" customHeight="1" spans="2:5">
      <c r="B262" s="241" t="s">
        <v>204</v>
      </c>
      <c r="C262" s="44" t="s">
        <v>1780</v>
      </c>
      <c r="D262" s="45" t="s">
        <v>556</v>
      </c>
      <c r="E262" s="242">
        <v>1</v>
      </c>
    </row>
    <row r="263" customHeight="1" spans="2:5">
      <c r="B263" s="241" t="s">
        <v>204</v>
      </c>
      <c r="C263" s="44" t="s">
        <v>1781</v>
      </c>
      <c r="D263" s="45" t="s">
        <v>556</v>
      </c>
      <c r="E263" s="242">
        <v>1</v>
      </c>
    </row>
    <row r="264" customHeight="1" spans="2:5">
      <c r="B264" s="241" t="s">
        <v>204</v>
      </c>
      <c r="C264" s="44" t="s">
        <v>1782</v>
      </c>
      <c r="D264" s="45" t="s">
        <v>556</v>
      </c>
      <c r="E264" s="242">
        <v>1</v>
      </c>
    </row>
    <row r="265" customHeight="1" spans="2:5">
      <c r="B265" s="241" t="s">
        <v>204</v>
      </c>
      <c r="C265" s="44" t="s">
        <v>1783</v>
      </c>
      <c r="D265" s="45" t="s">
        <v>556</v>
      </c>
      <c r="E265" s="242">
        <v>1</v>
      </c>
    </row>
    <row r="266" customHeight="1" spans="2:5">
      <c r="B266" s="241" t="s">
        <v>204</v>
      </c>
      <c r="C266" s="44" t="s">
        <v>1784</v>
      </c>
      <c r="D266" s="45" t="s">
        <v>556</v>
      </c>
      <c r="E266" s="242">
        <v>1</v>
      </c>
    </row>
    <row r="267" customHeight="1" spans="2:5">
      <c r="B267" s="241" t="s">
        <v>204</v>
      </c>
      <c r="C267" s="44" t="s">
        <v>1785</v>
      </c>
      <c r="D267" s="45" t="s">
        <v>556</v>
      </c>
      <c r="E267" s="242">
        <v>1</v>
      </c>
    </row>
    <row r="268" customHeight="1" spans="2:5">
      <c r="B268" s="241" t="s">
        <v>204</v>
      </c>
      <c r="C268" s="44" t="s">
        <v>1786</v>
      </c>
      <c r="D268" s="45" t="s">
        <v>556</v>
      </c>
      <c r="E268" s="242">
        <v>1</v>
      </c>
    </row>
    <row r="269" customHeight="1" spans="2:5">
      <c r="B269" s="243" t="s">
        <v>304</v>
      </c>
      <c r="C269" s="244"/>
      <c r="D269" s="244"/>
      <c r="E269" s="245">
        <v>40</v>
      </c>
    </row>
    <row r="270" customHeight="1" spans="2:5">
      <c r="B270" s="241" t="s">
        <v>205</v>
      </c>
      <c r="C270" s="44" t="s">
        <v>1787</v>
      </c>
      <c r="D270" s="45" t="s">
        <v>556</v>
      </c>
      <c r="E270" s="242">
        <v>1</v>
      </c>
    </row>
    <row r="271" customHeight="1" spans="2:5">
      <c r="B271" s="241" t="s">
        <v>205</v>
      </c>
      <c r="C271" s="44" t="s">
        <v>1788</v>
      </c>
      <c r="D271" s="45" t="s">
        <v>556</v>
      </c>
      <c r="E271" s="242">
        <v>1</v>
      </c>
    </row>
    <row r="272" customHeight="1" spans="2:5">
      <c r="B272" s="241" t="s">
        <v>205</v>
      </c>
      <c r="C272" s="44" t="s">
        <v>1789</v>
      </c>
      <c r="D272" s="45" t="s">
        <v>556</v>
      </c>
      <c r="E272" s="242">
        <v>1</v>
      </c>
    </row>
    <row r="273" customHeight="1" spans="2:5">
      <c r="B273" s="241" t="s">
        <v>205</v>
      </c>
      <c r="C273" s="44" t="s">
        <v>1790</v>
      </c>
      <c r="D273" s="45" t="s">
        <v>556</v>
      </c>
      <c r="E273" s="242">
        <v>1</v>
      </c>
    </row>
    <row r="274" customHeight="1" spans="2:5">
      <c r="B274" s="241" t="s">
        <v>205</v>
      </c>
      <c r="C274" s="44" t="s">
        <v>1791</v>
      </c>
      <c r="D274" s="45" t="s">
        <v>556</v>
      </c>
      <c r="E274" s="242">
        <v>1</v>
      </c>
    </row>
    <row r="275" customHeight="1" spans="2:5">
      <c r="B275" s="241" t="s">
        <v>205</v>
      </c>
      <c r="C275" s="44" t="s">
        <v>1792</v>
      </c>
      <c r="D275" s="45" t="s">
        <v>556</v>
      </c>
      <c r="E275" s="242">
        <v>1</v>
      </c>
    </row>
    <row r="276" customHeight="1" spans="2:5">
      <c r="B276" s="241" t="s">
        <v>205</v>
      </c>
      <c r="C276" s="44" t="s">
        <v>1793</v>
      </c>
      <c r="D276" s="45" t="s">
        <v>556</v>
      </c>
      <c r="E276" s="242">
        <v>1</v>
      </c>
    </row>
    <row r="277" customHeight="1" spans="2:5">
      <c r="B277" s="241" t="s">
        <v>205</v>
      </c>
      <c r="C277" s="44" t="s">
        <v>1794</v>
      </c>
      <c r="D277" s="45" t="s">
        <v>556</v>
      </c>
      <c r="E277" s="242">
        <v>1</v>
      </c>
    </row>
    <row r="278" customHeight="1" spans="2:5">
      <c r="B278" s="241" t="s">
        <v>205</v>
      </c>
      <c r="C278" s="44" t="s">
        <v>1795</v>
      </c>
      <c r="D278" s="45" t="s">
        <v>556</v>
      </c>
      <c r="E278" s="242">
        <v>1</v>
      </c>
    </row>
    <row r="279" customHeight="1" spans="2:5">
      <c r="B279" s="241" t="s">
        <v>205</v>
      </c>
      <c r="C279" s="44" t="s">
        <v>1796</v>
      </c>
      <c r="D279" s="45" t="s">
        <v>556</v>
      </c>
      <c r="E279" s="242">
        <v>1</v>
      </c>
    </row>
    <row r="280" customHeight="1" spans="2:5">
      <c r="B280" s="241" t="s">
        <v>205</v>
      </c>
      <c r="C280" s="44" t="s">
        <v>1797</v>
      </c>
      <c r="D280" s="45" t="s">
        <v>556</v>
      </c>
      <c r="E280" s="242">
        <v>1</v>
      </c>
    </row>
    <row r="281" customHeight="1" spans="2:5">
      <c r="B281" s="241" t="s">
        <v>205</v>
      </c>
      <c r="C281" s="44" t="s">
        <v>1798</v>
      </c>
      <c r="D281" s="45" t="s">
        <v>556</v>
      </c>
      <c r="E281" s="242">
        <v>1</v>
      </c>
    </row>
    <row r="282" customHeight="1" spans="2:5">
      <c r="B282" s="241" t="s">
        <v>205</v>
      </c>
      <c r="C282" s="44" t="s">
        <v>1799</v>
      </c>
      <c r="D282" s="45" t="s">
        <v>556</v>
      </c>
      <c r="E282" s="242">
        <v>1</v>
      </c>
    </row>
    <row r="283" customHeight="1" spans="2:5">
      <c r="B283" s="241" t="s">
        <v>205</v>
      </c>
      <c r="C283" s="44" t="s">
        <v>1800</v>
      </c>
      <c r="D283" s="45" t="s">
        <v>556</v>
      </c>
      <c r="E283" s="242">
        <v>1</v>
      </c>
    </row>
    <row r="284" customHeight="1" spans="2:5">
      <c r="B284" s="241" t="s">
        <v>205</v>
      </c>
      <c r="C284" s="44" t="s">
        <v>1801</v>
      </c>
      <c r="D284" s="45" t="s">
        <v>556</v>
      </c>
      <c r="E284" s="242">
        <v>1</v>
      </c>
    </row>
    <row r="285" customHeight="1" spans="2:5">
      <c r="B285" s="241" t="s">
        <v>205</v>
      </c>
      <c r="C285" s="44" t="s">
        <v>1802</v>
      </c>
      <c r="D285" s="45" t="s">
        <v>556</v>
      </c>
      <c r="E285" s="242">
        <v>1</v>
      </c>
    </row>
    <row r="286" customHeight="1" spans="2:5">
      <c r="B286" s="241" t="s">
        <v>205</v>
      </c>
      <c r="C286" s="44" t="s">
        <v>1803</v>
      </c>
      <c r="D286" s="45" t="s">
        <v>556</v>
      </c>
      <c r="E286" s="242">
        <v>1</v>
      </c>
    </row>
    <row r="287" customHeight="1" spans="2:5">
      <c r="B287" s="241" t="s">
        <v>205</v>
      </c>
      <c r="C287" s="44" t="s">
        <v>1804</v>
      </c>
      <c r="D287" s="45" t="s">
        <v>556</v>
      </c>
      <c r="E287" s="242">
        <v>1</v>
      </c>
    </row>
    <row r="288" customHeight="1" spans="2:5">
      <c r="B288" s="241" t="s">
        <v>205</v>
      </c>
      <c r="C288" s="44" t="s">
        <v>1805</v>
      </c>
      <c r="D288" s="45" t="s">
        <v>556</v>
      </c>
      <c r="E288" s="242">
        <v>1</v>
      </c>
    </row>
    <row r="289" customHeight="1" spans="2:5">
      <c r="B289" s="241" t="s">
        <v>205</v>
      </c>
      <c r="C289" s="44" t="s">
        <v>1806</v>
      </c>
      <c r="D289" s="45" t="s">
        <v>556</v>
      </c>
      <c r="E289" s="242">
        <v>1</v>
      </c>
    </row>
    <row r="290" customHeight="1" spans="2:5">
      <c r="B290" s="241" t="s">
        <v>205</v>
      </c>
      <c r="C290" s="44" t="s">
        <v>1807</v>
      </c>
      <c r="D290" s="45" t="s">
        <v>556</v>
      </c>
      <c r="E290" s="242">
        <v>1</v>
      </c>
    </row>
    <row r="291" customHeight="1" spans="2:5">
      <c r="B291" s="241" t="s">
        <v>205</v>
      </c>
      <c r="C291" s="44" t="s">
        <v>1808</v>
      </c>
      <c r="D291" s="45" t="s">
        <v>556</v>
      </c>
      <c r="E291" s="242">
        <v>1</v>
      </c>
    </row>
    <row r="292" customHeight="1" spans="2:5">
      <c r="B292" s="241" t="s">
        <v>205</v>
      </c>
      <c r="C292" s="44" t="s">
        <v>1809</v>
      </c>
      <c r="D292" s="45" t="s">
        <v>556</v>
      </c>
      <c r="E292" s="242">
        <v>1</v>
      </c>
    </row>
    <row r="293" customHeight="1" spans="2:5">
      <c r="B293" s="241" t="s">
        <v>205</v>
      </c>
      <c r="C293" s="44" t="s">
        <v>1810</v>
      </c>
      <c r="D293" s="45" t="s">
        <v>556</v>
      </c>
      <c r="E293" s="242">
        <v>1</v>
      </c>
    </row>
    <row r="294" customHeight="1" spans="2:5">
      <c r="B294" s="241" t="s">
        <v>205</v>
      </c>
      <c r="C294" s="44" t="s">
        <v>1811</v>
      </c>
      <c r="D294" s="45" t="s">
        <v>556</v>
      </c>
      <c r="E294" s="242">
        <v>1</v>
      </c>
    </row>
    <row r="295" customHeight="1" spans="2:5">
      <c r="B295" s="241" t="s">
        <v>205</v>
      </c>
      <c r="C295" s="44" t="s">
        <v>1812</v>
      </c>
      <c r="D295" s="45" t="s">
        <v>556</v>
      </c>
      <c r="E295" s="242">
        <v>1</v>
      </c>
    </row>
    <row r="296" customHeight="1" spans="2:5">
      <c r="B296" s="241" t="s">
        <v>205</v>
      </c>
      <c r="C296" s="44" t="s">
        <v>1813</v>
      </c>
      <c r="D296" s="45" t="s">
        <v>556</v>
      </c>
      <c r="E296" s="242">
        <v>1</v>
      </c>
    </row>
    <row r="297" customHeight="1" spans="2:5">
      <c r="B297" s="241" t="s">
        <v>205</v>
      </c>
      <c r="C297" s="44" t="s">
        <v>1814</v>
      </c>
      <c r="D297" s="45" t="s">
        <v>556</v>
      </c>
      <c r="E297" s="242">
        <v>1</v>
      </c>
    </row>
    <row r="298" customHeight="1" spans="2:5">
      <c r="B298" s="241" t="s">
        <v>205</v>
      </c>
      <c r="C298" s="44" t="s">
        <v>1815</v>
      </c>
      <c r="D298" s="45" t="s">
        <v>556</v>
      </c>
      <c r="E298" s="242">
        <v>1</v>
      </c>
    </row>
    <row r="299" customHeight="1" spans="2:5">
      <c r="B299" s="241" t="s">
        <v>205</v>
      </c>
      <c r="C299" s="44" t="s">
        <v>1816</v>
      </c>
      <c r="D299" s="45" t="s">
        <v>556</v>
      </c>
      <c r="E299" s="242">
        <v>1</v>
      </c>
    </row>
    <row r="300" customHeight="1" spans="2:5">
      <c r="B300" s="241" t="s">
        <v>205</v>
      </c>
      <c r="C300" s="44" t="s">
        <v>1817</v>
      </c>
      <c r="D300" s="45" t="s">
        <v>556</v>
      </c>
      <c r="E300" s="242">
        <v>1</v>
      </c>
    </row>
    <row r="301" customHeight="1" spans="2:5">
      <c r="B301" s="241" t="s">
        <v>205</v>
      </c>
      <c r="C301" s="44" t="s">
        <v>1818</v>
      </c>
      <c r="D301" s="45" t="s">
        <v>556</v>
      </c>
      <c r="E301" s="242">
        <v>1</v>
      </c>
    </row>
    <row r="302" customHeight="1" spans="2:5">
      <c r="B302" s="241" t="s">
        <v>205</v>
      </c>
      <c r="C302" s="44" t="s">
        <v>1819</v>
      </c>
      <c r="D302" s="45" t="s">
        <v>556</v>
      </c>
      <c r="E302" s="242">
        <v>1</v>
      </c>
    </row>
    <row r="303" customHeight="1" spans="2:5">
      <c r="B303" s="241" t="s">
        <v>205</v>
      </c>
      <c r="C303" s="44" t="s">
        <v>1820</v>
      </c>
      <c r="D303" s="45" t="s">
        <v>556</v>
      </c>
      <c r="E303" s="242">
        <v>1</v>
      </c>
    </row>
    <row r="304" customHeight="1" spans="2:5">
      <c r="B304" s="241" t="s">
        <v>205</v>
      </c>
      <c r="C304" s="44" t="s">
        <v>1821</v>
      </c>
      <c r="D304" s="45" t="s">
        <v>556</v>
      </c>
      <c r="E304" s="242">
        <v>1</v>
      </c>
    </row>
    <row r="305" customHeight="1" spans="2:5">
      <c r="B305" s="241" t="s">
        <v>205</v>
      </c>
      <c r="C305" s="44" t="s">
        <v>1822</v>
      </c>
      <c r="D305" s="45" t="s">
        <v>556</v>
      </c>
      <c r="E305" s="242">
        <v>1</v>
      </c>
    </row>
    <row r="306" customHeight="1" spans="2:5">
      <c r="B306" s="241" t="s">
        <v>205</v>
      </c>
      <c r="C306" s="44" t="s">
        <v>1823</v>
      </c>
      <c r="D306" s="45" t="s">
        <v>556</v>
      </c>
      <c r="E306" s="242">
        <v>1</v>
      </c>
    </row>
    <row r="307" customHeight="1" spans="2:5">
      <c r="B307" s="241" t="s">
        <v>205</v>
      </c>
      <c r="C307" s="44" t="s">
        <v>1824</v>
      </c>
      <c r="D307" s="45" t="s">
        <v>556</v>
      </c>
      <c r="E307" s="242">
        <v>1</v>
      </c>
    </row>
    <row r="308" customHeight="1" spans="2:5">
      <c r="B308" s="241" t="s">
        <v>205</v>
      </c>
      <c r="C308" s="44" t="s">
        <v>1825</v>
      </c>
      <c r="D308" s="45" t="s">
        <v>556</v>
      </c>
      <c r="E308" s="242">
        <v>1</v>
      </c>
    </row>
    <row r="309" customHeight="1" spans="2:5">
      <c r="B309" s="241" t="s">
        <v>205</v>
      </c>
      <c r="C309" s="44" t="s">
        <v>1826</v>
      </c>
      <c r="D309" s="45" t="s">
        <v>556</v>
      </c>
      <c r="E309" s="242">
        <v>1</v>
      </c>
    </row>
    <row r="310" customHeight="1" spans="2:5">
      <c r="B310" s="241" t="s">
        <v>205</v>
      </c>
      <c r="C310" s="44" t="s">
        <v>1827</v>
      </c>
      <c r="D310" s="45" t="s">
        <v>556</v>
      </c>
      <c r="E310" s="242">
        <v>1</v>
      </c>
    </row>
    <row r="311" customHeight="1" spans="2:5">
      <c r="B311" s="241" t="s">
        <v>205</v>
      </c>
      <c r="C311" s="44" t="s">
        <v>1828</v>
      </c>
      <c r="D311" s="45" t="s">
        <v>556</v>
      </c>
      <c r="E311" s="242">
        <v>1</v>
      </c>
    </row>
    <row r="312" customHeight="1" spans="2:5">
      <c r="B312" s="241" t="s">
        <v>205</v>
      </c>
      <c r="C312" s="44" t="s">
        <v>1829</v>
      </c>
      <c r="D312" s="45" t="s">
        <v>556</v>
      </c>
      <c r="E312" s="242">
        <v>1</v>
      </c>
    </row>
    <row r="313" customHeight="1" spans="2:5">
      <c r="B313" s="241" t="s">
        <v>205</v>
      </c>
      <c r="C313" s="44" t="s">
        <v>1830</v>
      </c>
      <c r="D313" s="45" t="s">
        <v>556</v>
      </c>
      <c r="E313" s="242">
        <v>1</v>
      </c>
    </row>
    <row r="314" customHeight="1" spans="2:5">
      <c r="B314" s="241" t="s">
        <v>205</v>
      </c>
      <c r="C314" s="44" t="s">
        <v>1831</v>
      </c>
      <c r="D314" s="45" t="s">
        <v>556</v>
      </c>
      <c r="E314" s="242">
        <v>1</v>
      </c>
    </row>
    <row r="315" customHeight="1" spans="2:5">
      <c r="B315" s="241" t="s">
        <v>205</v>
      </c>
      <c r="C315" s="44" t="s">
        <v>1832</v>
      </c>
      <c r="D315" s="45" t="s">
        <v>556</v>
      </c>
      <c r="E315" s="242">
        <v>1</v>
      </c>
    </row>
    <row r="316" customHeight="1" spans="2:5">
      <c r="B316" s="241" t="s">
        <v>205</v>
      </c>
      <c r="C316" s="44" t="s">
        <v>1833</v>
      </c>
      <c r="D316" s="45" t="s">
        <v>556</v>
      </c>
      <c r="E316" s="242">
        <v>1</v>
      </c>
    </row>
    <row r="317" customHeight="1" spans="2:5">
      <c r="B317" s="241" t="s">
        <v>205</v>
      </c>
      <c r="C317" s="44" t="s">
        <v>1834</v>
      </c>
      <c r="D317" s="45" t="s">
        <v>556</v>
      </c>
      <c r="E317" s="242">
        <v>1</v>
      </c>
    </row>
    <row r="318" customHeight="1" spans="2:5">
      <c r="B318" s="241" t="s">
        <v>205</v>
      </c>
      <c r="C318" s="44" t="s">
        <v>1835</v>
      </c>
      <c r="D318" s="45" t="s">
        <v>556</v>
      </c>
      <c r="E318" s="242">
        <v>1</v>
      </c>
    </row>
    <row r="319" customHeight="1" spans="2:5">
      <c r="B319" s="241" t="s">
        <v>205</v>
      </c>
      <c r="C319" s="44" t="s">
        <v>1836</v>
      </c>
      <c r="D319" s="45" t="s">
        <v>556</v>
      </c>
      <c r="E319" s="242">
        <v>1</v>
      </c>
    </row>
    <row r="320" customHeight="1" spans="2:5">
      <c r="B320" s="241" t="s">
        <v>205</v>
      </c>
      <c r="C320" s="44" t="s">
        <v>1837</v>
      </c>
      <c r="D320" s="45" t="s">
        <v>556</v>
      </c>
      <c r="E320" s="242">
        <v>1</v>
      </c>
    </row>
    <row r="321" customHeight="1" spans="2:5">
      <c r="B321" s="241" t="s">
        <v>205</v>
      </c>
      <c r="C321" s="44" t="s">
        <v>1838</v>
      </c>
      <c r="D321" s="45" t="s">
        <v>556</v>
      </c>
      <c r="E321" s="242">
        <v>1</v>
      </c>
    </row>
    <row r="322" customHeight="1" spans="2:5">
      <c r="B322" s="241" t="s">
        <v>205</v>
      </c>
      <c r="C322" s="44" t="s">
        <v>1839</v>
      </c>
      <c r="D322" s="45" t="s">
        <v>556</v>
      </c>
      <c r="E322" s="242">
        <v>1</v>
      </c>
    </row>
    <row r="323" customHeight="1" spans="2:5">
      <c r="B323" s="241" t="s">
        <v>205</v>
      </c>
      <c r="C323" s="44" t="s">
        <v>1840</v>
      </c>
      <c r="D323" s="45" t="s">
        <v>556</v>
      </c>
      <c r="E323" s="242">
        <v>1</v>
      </c>
    </row>
    <row r="324" customHeight="1" spans="2:5">
      <c r="B324" s="241" t="s">
        <v>205</v>
      </c>
      <c r="C324" s="44" t="s">
        <v>1841</v>
      </c>
      <c r="D324" s="45" t="s">
        <v>556</v>
      </c>
      <c r="E324" s="242">
        <v>1</v>
      </c>
    </row>
    <row r="325" customHeight="1" spans="2:5">
      <c r="B325" s="241" t="s">
        <v>205</v>
      </c>
      <c r="C325" s="44" t="s">
        <v>1842</v>
      </c>
      <c r="D325" s="45" t="s">
        <v>556</v>
      </c>
      <c r="E325" s="242">
        <v>1</v>
      </c>
    </row>
    <row r="326" customHeight="1" spans="2:5">
      <c r="B326" s="241" t="s">
        <v>205</v>
      </c>
      <c r="C326" s="44" t="s">
        <v>1843</v>
      </c>
      <c r="D326" s="45" t="s">
        <v>556</v>
      </c>
      <c r="E326" s="242">
        <v>1</v>
      </c>
    </row>
    <row r="327" customHeight="1" spans="2:5">
      <c r="B327" s="243" t="s">
        <v>311</v>
      </c>
      <c r="C327" s="244"/>
      <c r="D327" s="244"/>
      <c r="E327" s="245">
        <v>57</v>
      </c>
    </row>
    <row r="328" customHeight="1" spans="2:5">
      <c r="B328" s="241" t="s">
        <v>206</v>
      </c>
      <c r="C328" s="44" t="s">
        <v>1844</v>
      </c>
      <c r="D328" s="45" t="s">
        <v>556</v>
      </c>
      <c r="E328" s="242">
        <v>1</v>
      </c>
    </row>
    <row r="329" customHeight="1" spans="2:5">
      <c r="B329" s="241" t="s">
        <v>206</v>
      </c>
      <c r="C329" s="44" t="s">
        <v>1845</v>
      </c>
      <c r="D329" s="45" t="s">
        <v>556</v>
      </c>
      <c r="E329" s="242">
        <v>1</v>
      </c>
    </row>
    <row r="330" customHeight="1" spans="2:5">
      <c r="B330" s="241" t="s">
        <v>206</v>
      </c>
      <c r="C330" s="44" t="s">
        <v>1846</v>
      </c>
      <c r="D330" s="45" t="s">
        <v>556</v>
      </c>
      <c r="E330" s="242">
        <v>1</v>
      </c>
    </row>
    <row r="331" customHeight="1" spans="2:5">
      <c r="B331" s="241" t="s">
        <v>206</v>
      </c>
      <c r="C331" s="44" t="s">
        <v>1847</v>
      </c>
      <c r="D331" s="45" t="s">
        <v>556</v>
      </c>
      <c r="E331" s="242">
        <v>1</v>
      </c>
    </row>
    <row r="332" customHeight="1" spans="2:5">
      <c r="B332" s="241" t="s">
        <v>206</v>
      </c>
      <c r="C332" s="44" t="s">
        <v>1848</v>
      </c>
      <c r="D332" s="45" t="s">
        <v>556</v>
      </c>
      <c r="E332" s="242">
        <v>1</v>
      </c>
    </row>
    <row r="333" customHeight="1" spans="2:5">
      <c r="B333" s="241" t="s">
        <v>206</v>
      </c>
      <c r="C333" s="44" t="s">
        <v>1849</v>
      </c>
      <c r="D333" s="45" t="s">
        <v>556</v>
      </c>
      <c r="E333" s="242">
        <v>1</v>
      </c>
    </row>
    <row r="334" customHeight="1" spans="2:5">
      <c r="B334" s="241" t="s">
        <v>206</v>
      </c>
      <c r="C334" s="44" t="s">
        <v>1850</v>
      </c>
      <c r="D334" s="45" t="s">
        <v>556</v>
      </c>
      <c r="E334" s="242">
        <v>1</v>
      </c>
    </row>
    <row r="335" customHeight="1" spans="2:5">
      <c r="B335" s="241" t="s">
        <v>206</v>
      </c>
      <c r="C335" s="44" t="s">
        <v>1851</v>
      </c>
      <c r="D335" s="45" t="s">
        <v>556</v>
      </c>
      <c r="E335" s="242">
        <v>1</v>
      </c>
    </row>
    <row r="336" customHeight="1" spans="2:5">
      <c r="B336" s="241" t="s">
        <v>206</v>
      </c>
      <c r="C336" s="44" t="s">
        <v>1852</v>
      </c>
      <c r="D336" s="45" t="s">
        <v>556</v>
      </c>
      <c r="E336" s="242">
        <v>1</v>
      </c>
    </row>
    <row r="337" customHeight="1" spans="2:5">
      <c r="B337" s="241" t="s">
        <v>206</v>
      </c>
      <c r="C337" s="44" t="s">
        <v>1853</v>
      </c>
      <c r="D337" s="45" t="s">
        <v>556</v>
      </c>
      <c r="E337" s="242">
        <v>1</v>
      </c>
    </row>
    <row r="338" customHeight="1" spans="2:5">
      <c r="B338" s="241" t="s">
        <v>206</v>
      </c>
      <c r="C338" s="44" t="s">
        <v>1854</v>
      </c>
      <c r="D338" s="45" t="s">
        <v>556</v>
      </c>
      <c r="E338" s="242">
        <v>1</v>
      </c>
    </row>
    <row r="339" customHeight="1" spans="2:5">
      <c r="B339" s="241" t="s">
        <v>206</v>
      </c>
      <c r="C339" s="44" t="s">
        <v>1855</v>
      </c>
      <c r="D339" s="45" t="s">
        <v>556</v>
      </c>
      <c r="E339" s="242">
        <v>1</v>
      </c>
    </row>
    <row r="340" customHeight="1" spans="2:5">
      <c r="B340" s="241" t="s">
        <v>206</v>
      </c>
      <c r="C340" s="44" t="s">
        <v>1856</v>
      </c>
      <c r="D340" s="45" t="s">
        <v>556</v>
      </c>
      <c r="E340" s="242">
        <v>1</v>
      </c>
    </row>
    <row r="341" customHeight="1" spans="2:5">
      <c r="B341" s="241" t="s">
        <v>206</v>
      </c>
      <c r="C341" s="44" t="s">
        <v>1857</v>
      </c>
      <c r="D341" s="45" t="s">
        <v>556</v>
      </c>
      <c r="E341" s="242">
        <v>1</v>
      </c>
    </row>
    <row r="342" customHeight="1" spans="2:5">
      <c r="B342" s="241" t="s">
        <v>206</v>
      </c>
      <c r="C342" s="44" t="s">
        <v>1858</v>
      </c>
      <c r="D342" s="45" t="s">
        <v>556</v>
      </c>
      <c r="E342" s="242">
        <v>1</v>
      </c>
    </row>
    <row r="343" customHeight="1" spans="2:5">
      <c r="B343" s="241" t="s">
        <v>206</v>
      </c>
      <c r="C343" s="44" t="s">
        <v>1859</v>
      </c>
      <c r="D343" s="45" t="s">
        <v>556</v>
      </c>
      <c r="E343" s="242">
        <v>1</v>
      </c>
    </row>
    <row r="344" customHeight="1" spans="2:5">
      <c r="B344" s="241" t="s">
        <v>206</v>
      </c>
      <c r="C344" s="44" t="s">
        <v>1860</v>
      </c>
      <c r="D344" s="45" t="s">
        <v>556</v>
      </c>
      <c r="E344" s="242">
        <v>1</v>
      </c>
    </row>
    <row r="345" customHeight="1" spans="2:5">
      <c r="B345" s="241" t="s">
        <v>206</v>
      </c>
      <c r="C345" s="44" t="s">
        <v>1861</v>
      </c>
      <c r="D345" s="45" t="s">
        <v>556</v>
      </c>
      <c r="E345" s="242">
        <v>1</v>
      </c>
    </row>
    <row r="346" customHeight="1" spans="2:5">
      <c r="B346" s="241" t="s">
        <v>206</v>
      </c>
      <c r="C346" s="44" t="s">
        <v>1862</v>
      </c>
      <c r="D346" s="45" t="s">
        <v>556</v>
      </c>
      <c r="E346" s="242">
        <v>1</v>
      </c>
    </row>
    <row r="347" customHeight="1" spans="2:5">
      <c r="B347" s="241" t="s">
        <v>206</v>
      </c>
      <c r="C347" s="44" t="s">
        <v>1863</v>
      </c>
      <c r="D347" s="45" t="s">
        <v>556</v>
      </c>
      <c r="E347" s="242">
        <v>1</v>
      </c>
    </row>
    <row r="348" customHeight="1" spans="2:5">
      <c r="B348" s="241" t="s">
        <v>206</v>
      </c>
      <c r="C348" s="44" t="s">
        <v>1864</v>
      </c>
      <c r="D348" s="45" t="s">
        <v>556</v>
      </c>
      <c r="E348" s="242">
        <v>1</v>
      </c>
    </row>
    <row r="349" customHeight="1" spans="2:5">
      <c r="B349" s="241" t="s">
        <v>206</v>
      </c>
      <c r="C349" s="44" t="s">
        <v>1865</v>
      </c>
      <c r="D349" s="45" t="s">
        <v>556</v>
      </c>
      <c r="E349" s="242">
        <v>1</v>
      </c>
    </row>
    <row r="350" customHeight="1" spans="2:5">
      <c r="B350" s="241" t="s">
        <v>206</v>
      </c>
      <c r="C350" s="44" t="s">
        <v>1866</v>
      </c>
      <c r="D350" s="45" t="s">
        <v>556</v>
      </c>
      <c r="E350" s="242">
        <v>1</v>
      </c>
    </row>
    <row r="351" customHeight="1" spans="2:5">
      <c r="B351" s="241" t="s">
        <v>206</v>
      </c>
      <c r="C351" s="44" t="s">
        <v>1867</v>
      </c>
      <c r="D351" s="45" t="s">
        <v>556</v>
      </c>
      <c r="E351" s="242">
        <v>1</v>
      </c>
    </row>
    <row r="352" customHeight="1" spans="2:5">
      <c r="B352" s="241" t="s">
        <v>206</v>
      </c>
      <c r="C352" s="44" t="s">
        <v>1868</v>
      </c>
      <c r="D352" s="45" t="s">
        <v>556</v>
      </c>
      <c r="E352" s="242">
        <v>1</v>
      </c>
    </row>
    <row r="353" customHeight="1" spans="2:5">
      <c r="B353" s="241" t="s">
        <v>206</v>
      </c>
      <c r="C353" s="44" t="s">
        <v>1869</v>
      </c>
      <c r="D353" s="45" t="s">
        <v>556</v>
      </c>
      <c r="E353" s="242">
        <v>1</v>
      </c>
    </row>
    <row r="354" customHeight="1" spans="2:5">
      <c r="B354" s="243" t="s">
        <v>316</v>
      </c>
      <c r="C354" s="244"/>
      <c r="D354" s="244"/>
      <c r="E354" s="245">
        <v>26</v>
      </c>
    </row>
    <row r="355" customHeight="1" spans="2:5">
      <c r="B355" s="241" t="s">
        <v>207</v>
      </c>
      <c r="C355" s="44" t="s">
        <v>1870</v>
      </c>
      <c r="D355" s="45" t="s">
        <v>556</v>
      </c>
      <c r="E355" s="242">
        <v>1</v>
      </c>
    </row>
    <row r="356" customHeight="1" spans="2:5">
      <c r="B356" s="241" t="s">
        <v>207</v>
      </c>
      <c r="C356" s="44" t="s">
        <v>1871</v>
      </c>
      <c r="D356" s="45" t="s">
        <v>556</v>
      </c>
      <c r="E356" s="242">
        <v>1</v>
      </c>
    </row>
    <row r="357" customHeight="1" spans="2:5">
      <c r="B357" s="241" t="s">
        <v>207</v>
      </c>
      <c r="C357" s="44" t="s">
        <v>1872</v>
      </c>
      <c r="D357" s="45" t="s">
        <v>556</v>
      </c>
      <c r="E357" s="242">
        <v>1</v>
      </c>
    </row>
    <row r="358" customHeight="1" spans="2:5">
      <c r="B358" s="241" t="s">
        <v>207</v>
      </c>
      <c r="C358" s="44" t="s">
        <v>1873</v>
      </c>
      <c r="D358" s="45" t="s">
        <v>556</v>
      </c>
      <c r="E358" s="242">
        <v>1</v>
      </c>
    </row>
    <row r="359" customHeight="1" spans="2:5">
      <c r="B359" s="241" t="s">
        <v>207</v>
      </c>
      <c r="C359" s="44" t="s">
        <v>1874</v>
      </c>
      <c r="D359" s="45" t="s">
        <v>556</v>
      </c>
      <c r="E359" s="242">
        <v>1</v>
      </c>
    </row>
    <row r="360" customHeight="1" spans="2:5">
      <c r="B360" s="241" t="s">
        <v>207</v>
      </c>
      <c r="C360" s="44" t="s">
        <v>1875</v>
      </c>
      <c r="D360" s="45" t="s">
        <v>556</v>
      </c>
      <c r="E360" s="242">
        <v>1</v>
      </c>
    </row>
    <row r="361" customHeight="1" spans="2:5">
      <c r="B361" s="241" t="s">
        <v>207</v>
      </c>
      <c r="C361" s="44" t="s">
        <v>1876</v>
      </c>
      <c r="D361" s="45" t="s">
        <v>556</v>
      </c>
      <c r="E361" s="242">
        <v>1</v>
      </c>
    </row>
    <row r="362" customHeight="1" spans="2:5">
      <c r="B362" s="241" t="s">
        <v>207</v>
      </c>
      <c r="C362" s="44" t="s">
        <v>1877</v>
      </c>
      <c r="D362" s="45" t="s">
        <v>556</v>
      </c>
      <c r="E362" s="242">
        <v>1</v>
      </c>
    </row>
    <row r="363" customHeight="1" spans="2:5">
      <c r="B363" s="241" t="s">
        <v>207</v>
      </c>
      <c r="C363" s="44" t="s">
        <v>1878</v>
      </c>
      <c r="D363" s="45" t="s">
        <v>556</v>
      </c>
      <c r="E363" s="242">
        <v>1</v>
      </c>
    </row>
    <row r="364" customHeight="1" spans="2:5">
      <c r="B364" s="241" t="s">
        <v>207</v>
      </c>
      <c r="C364" s="44" t="s">
        <v>1879</v>
      </c>
      <c r="D364" s="45" t="s">
        <v>556</v>
      </c>
      <c r="E364" s="242">
        <v>1</v>
      </c>
    </row>
    <row r="365" customHeight="1" spans="2:5">
      <c r="B365" s="241" t="s">
        <v>207</v>
      </c>
      <c r="C365" s="44" t="s">
        <v>1880</v>
      </c>
      <c r="D365" s="45" t="s">
        <v>556</v>
      </c>
      <c r="E365" s="242">
        <v>1</v>
      </c>
    </row>
    <row r="366" customHeight="1" spans="2:5">
      <c r="B366" s="241" t="s">
        <v>207</v>
      </c>
      <c r="C366" s="44" t="s">
        <v>1881</v>
      </c>
      <c r="D366" s="45" t="s">
        <v>556</v>
      </c>
      <c r="E366" s="242">
        <v>1</v>
      </c>
    </row>
    <row r="367" customHeight="1" spans="2:5">
      <c r="B367" s="241" t="s">
        <v>207</v>
      </c>
      <c r="C367" s="44" t="s">
        <v>1882</v>
      </c>
      <c r="D367" s="45" t="s">
        <v>556</v>
      </c>
      <c r="E367" s="242">
        <v>1</v>
      </c>
    </row>
    <row r="368" customHeight="1" spans="2:5">
      <c r="B368" s="241" t="s">
        <v>207</v>
      </c>
      <c r="C368" s="44" t="s">
        <v>1883</v>
      </c>
      <c r="D368" s="45" t="s">
        <v>556</v>
      </c>
      <c r="E368" s="242">
        <v>1</v>
      </c>
    </row>
    <row r="369" customHeight="1" spans="2:5">
      <c r="B369" s="241" t="s">
        <v>207</v>
      </c>
      <c r="C369" s="44" t="s">
        <v>1884</v>
      </c>
      <c r="D369" s="45" t="s">
        <v>556</v>
      </c>
      <c r="E369" s="242">
        <v>1</v>
      </c>
    </row>
    <row r="370" customHeight="1" spans="2:5">
      <c r="B370" s="241" t="s">
        <v>207</v>
      </c>
      <c r="C370" s="44" t="s">
        <v>1885</v>
      </c>
      <c r="D370" s="45" t="s">
        <v>556</v>
      </c>
      <c r="E370" s="242">
        <v>1</v>
      </c>
    </row>
    <row r="371" customHeight="1" spans="2:5">
      <c r="B371" s="241" t="s">
        <v>207</v>
      </c>
      <c r="C371" s="44" t="s">
        <v>1886</v>
      </c>
      <c r="D371" s="45" t="s">
        <v>556</v>
      </c>
      <c r="E371" s="242">
        <v>1</v>
      </c>
    </row>
    <row r="372" customHeight="1" spans="2:5">
      <c r="B372" s="241" t="s">
        <v>207</v>
      </c>
      <c r="C372" s="44" t="s">
        <v>1887</v>
      </c>
      <c r="D372" s="45" t="s">
        <v>556</v>
      </c>
      <c r="E372" s="242">
        <v>1</v>
      </c>
    </row>
    <row r="373" customHeight="1" spans="2:5">
      <c r="B373" s="241" t="s">
        <v>207</v>
      </c>
      <c r="C373" s="44" t="s">
        <v>1888</v>
      </c>
      <c r="D373" s="45" t="s">
        <v>556</v>
      </c>
      <c r="E373" s="242">
        <v>1</v>
      </c>
    </row>
    <row r="374" customHeight="1" spans="2:5">
      <c r="B374" s="241" t="s">
        <v>207</v>
      </c>
      <c r="C374" s="44" t="s">
        <v>1889</v>
      </c>
      <c r="D374" s="45" t="s">
        <v>556</v>
      </c>
      <c r="E374" s="242">
        <v>1</v>
      </c>
    </row>
    <row r="375" customHeight="1" spans="2:5">
      <c r="B375" s="241" t="s">
        <v>207</v>
      </c>
      <c r="C375" s="44" t="s">
        <v>1890</v>
      </c>
      <c r="D375" s="45" t="s">
        <v>556</v>
      </c>
      <c r="E375" s="242">
        <v>1</v>
      </c>
    </row>
    <row r="376" customHeight="1" spans="2:5">
      <c r="B376" s="241" t="s">
        <v>207</v>
      </c>
      <c r="C376" s="44" t="s">
        <v>1891</v>
      </c>
      <c r="D376" s="45" t="s">
        <v>556</v>
      </c>
      <c r="E376" s="242">
        <v>1</v>
      </c>
    </row>
    <row r="377" customHeight="1" spans="2:5">
      <c r="B377" s="241" t="s">
        <v>207</v>
      </c>
      <c r="C377" s="44" t="s">
        <v>1892</v>
      </c>
      <c r="D377" s="45" t="s">
        <v>556</v>
      </c>
      <c r="E377" s="242">
        <v>1</v>
      </c>
    </row>
    <row r="378" customHeight="1" spans="2:5">
      <c r="B378" s="241" t="s">
        <v>207</v>
      </c>
      <c r="C378" s="44" t="s">
        <v>1893</v>
      </c>
      <c r="D378" s="45" t="s">
        <v>556</v>
      </c>
      <c r="E378" s="242">
        <v>1</v>
      </c>
    </row>
    <row r="379" customHeight="1" spans="2:5">
      <c r="B379" s="241" t="s">
        <v>207</v>
      </c>
      <c r="C379" s="44" t="s">
        <v>1894</v>
      </c>
      <c r="D379" s="45" t="s">
        <v>556</v>
      </c>
      <c r="E379" s="242">
        <v>1</v>
      </c>
    </row>
    <row r="380" customHeight="1" spans="2:5">
      <c r="B380" s="241" t="s">
        <v>207</v>
      </c>
      <c r="C380" s="44" t="s">
        <v>1895</v>
      </c>
      <c r="D380" s="45" t="s">
        <v>556</v>
      </c>
      <c r="E380" s="242">
        <v>1</v>
      </c>
    </row>
    <row r="381" customHeight="1" spans="2:5">
      <c r="B381" s="241" t="s">
        <v>207</v>
      </c>
      <c r="C381" s="44" t="s">
        <v>1896</v>
      </c>
      <c r="D381" s="45" t="s">
        <v>556</v>
      </c>
      <c r="E381" s="242">
        <v>1</v>
      </c>
    </row>
    <row r="382" customHeight="1" spans="2:5">
      <c r="B382" s="241" t="s">
        <v>207</v>
      </c>
      <c r="C382" s="44" t="s">
        <v>1897</v>
      </c>
      <c r="D382" s="45" t="s">
        <v>556</v>
      </c>
      <c r="E382" s="242">
        <v>1</v>
      </c>
    </row>
    <row r="383" customHeight="1" spans="2:5">
      <c r="B383" s="241" t="s">
        <v>207</v>
      </c>
      <c r="C383" s="44" t="s">
        <v>1898</v>
      </c>
      <c r="D383" s="45" t="s">
        <v>556</v>
      </c>
      <c r="E383" s="242">
        <v>1</v>
      </c>
    </row>
    <row r="384" customHeight="1" spans="2:5">
      <c r="B384" s="241" t="s">
        <v>207</v>
      </c>
      <c r="C384" s="44" t="s">
        <v>1899</v>
      </c>
      <c r="D384" s="45" t="s">
        <v>556</v>
      </c>
      <c r="E384" s="242">
        <v>1</v>
      </c>
    </row>
    <row r="385" customHeight="1" spans="2:5">
      <c r="B385" s="241" t="s">
        <v>207</v>
      </c>
      <c r="C385" s="44" t="s">
        <v>1900</v>
      </c>
      <c r="D385" s="45" t="s">
        <v>556</v>
      </c>
      <c r="E385" s="242">
        <v>1</v>
      </c>
    </row>
    <row r="386" customHeight="1" spans="2:5">
      <c r="B386" s="241" t="s">
        <v>207</v>
      </c>
      <c r="C386" s="44" t="s">
        <v>1901</v>
      </c>
      <c r="D386" s="45" t="s">
        <v>556</v>
      </c>
      <c r="E386" s="242">
        <v>1</v>
      </c>
    </row>
    <row r="387" customHeight="1" spans="2:5">
      <c r="B387" s="241" t="s">
        <v>207</v>
      </c>
      <c r="C387" s="44" t="s">
        <v>1902</v>
      </c>
      <c r="D387" s="45" t="s">
        <v>556</v>
      </c>
      <c r="E387" s="242">
        <v>1</v>
      </c>
    </row>
    <row r="388" customHeight="1" spans="2:5">
      <c r="B388" s="241" t="s">
        <v>207</v>
      </c>
      <c r="C388" s="44" t="s">
        <v>1903</v>
      </c>
      <c r="D388" s="45" t="s">
        <v>556</v>
      </c>
      <c r="E388" s="242">
        <v>1</v>
      </c>
    </row>
    <row r="389" customHeight="1" spans="2:5">
      <c r="B389" s="241" t="s">
        <v>207</v>
      </c>
      <c r="C389" s="44" t="s">
        <v>1904</v>
      </c>
      <c r="D389" s="45" t="s">
        <v>556</v>
      </c>
      <c r="E389" s="242">
        <v>1</v>
      </c>
    </row>
    <row r="390" customHeight="1" spans="2:5">
      <c r="B390" s="241" t="s">
        <v>207</v>
      </c>
      <c r="C390" s="44" t="s">
        <v>1905</v>
      </c>
      <c r="D390" s="45" t="s">
        <v>556</v>
      </c>
      <c r="E390" s="242">
        <v>1</v>
      </c>
    </row>
    <row r="391" customHeight="1" spans="2:5">
      <c r="B391" s="241" t="s">
        <v>207</v>
      </c>
      <c r="C391" s="44" t="s">
        <v>1906</v>
      </c>
      <c r="D391" s="45" t="s">
        <v>556</v>
      </c>
      <c r="E391" s="242">
        <v>1</v>
      </c>
    </row>
    <row r="392" customHeight="1" spans="2:5">
      <c r="B392" s="241" t="s">
        <v>207</v>
      </c>
      <c r="C392" s="44" t="s">
        <v>1907</v>
      </c>
      <c r="D392" s="45" t="s">
        <v>556</v>
      </c>
      <c r="E392" s="242">
        <v>1</v>
      </c>
    </row>
    <row r="393" customHeight="1" spans="2:5">
      <c r="B393" s="241" t="s">
        <v>207</v>
      </c>
      <c r="C393" s="44" t="s">
        <v>1908</v>
      </c>
      <c r="D393" s="45" t="s">
        <v>556</v>
      </c>
      <c r="E393" s="242">
        <v>1</v>
      </c>
    </row>
    <row r="394" customHeight="1" spans="2:5">
      <c r="B394" s="241" t="s">
        <v>207</v>
      </c>
      <c r="C394" s="44" t="s">
        <v>1909</v>
      </c>
      <c r="D394" s="45" t="s">
        <v>556</v>
      </c>
      <c r="E394" s="242">
        <v>1</v>
      </c>
    </row>
    <row r="395" customHeight="1" spans="2:5">
      <c r="B395" s="241" t="s">
        <v>207</v>
      </c>
      <c r="C395" s="44" t="s">
        <v>1910</v>
      </c>
      <c r="D395" s="45" t="s">
        <v>556</v>
      </c>
      <c r="E395" s="242">
        <v>1</v>
      </c>
    </row>
    <row r="396" customHeight="1" spans="2:5">
      <c r="B396" s="241" t="s">
        <v>207</v>
      </c>
      <c r="C396" s="44" t="s">
        <v>1911</v>
      </c>
      <c r="D396" s="45" t="s">
        <v>556</v>
      </c>
      <c r="E396" s="242">
        <v>1</v>
      </c>
    </row>
    <row r="397" customHeight="1" spans="2:5">
      <c r="B397" s="241" t="s">
        <v>207</v>
      </c>
      <c r="C397" s="44" t="s">
        <v>1912</v>
      </c>
      <c r="D397" s="45" t="s">
        <v>556</v>
      </c>
      <c r="E397" s="242">
        <v>1</v>
      </c>
    </row>
    <row r="398" customHeight="1" spans="2:5">
      <c r="B398" s="241" t="s">
        <v>207</v>
      </c>
      <c r="C398" s="44" t="s">
        <v>1913</v>
      </c>
      <c r="D398" s="45" t="s">
        <v>556</v>
      </c>
      <c r="E398" s="242">
        <v>1</v>
      </c>
    </row>
    <row r="399" customHeight="1" spans="2:5">
      <c r="B399" s="241" t="s">
        <v>207</v>
      </c>
      <c r="C399" s="44" t="s">
        <v>1914</v>
      </c>
      <c r="D399" s="45" t="s">
        <v>556</v>
      </c>
      <c r="E399" s="242">
        <v>1</v>
      </c>
    </row>
    <row r="400" customHeight="1" spans="2:5">
      <c r="B400" s="241" t="s">
        <v>207</v>
      </c>
      <c r="C400" s="44" t="s">
        <v>1915</v>
      </c>
      <c r="D400" s="45" t="s">
        <v>556</v>
      </c>
      <c r="E400" s="242">
        <v>1</v>
      </c>
    </row>
    <row r="401" customHeight="1" spans="2:5">
      <c r="B401" s="241" t="s">
        <v>207</v>
      </c>
      <c r="C401" s="44" t="s">
        <v>1916</v>
      </c>
      <c r="D401" s="45" t="s">
        <v>556</v>
      </c>
      <c r="E401" s="242">
        <v>1</v>
      </c>
    </row>
    <row r="402" customHeight="1" spans="2:5">
      <c r="B402" s="241" t="s">
        <v>207</v>
      </c>
      <c r="C402" s="44" t="s">
        <v>1917</v>
      </c>
      <c r="D402" s="45" t="s">
        <v>556</v>
      </c>
      <c r="E402" s="242">
        <v>1</v>
      </c>
    </row>
    <row r="403" customHeight="1" spans="2:5">
      <c r="B403" s="241" t="s">
        <v>207</v>
      </c>
      <c r="C403" s="44" t="s">
        <v>1918</v>
      </c>
      <c r="D403" s="45" t="s">
        <v>556</v>
      </c>
      <c r="E403" s="242">
        <v>1</v>
      </c>
    </row>
    <row r="404" customHeight="1" spans="2:5">
      <c r="B404" s="241" t="s">
        <v>207</v>
      </c>
      <c r="C404" s="44" t="s">
        <v>1919</v>
      </c>
      <c r="D404" s="45" t="s">
        <v>556</v>
      </c>
      <c r="E404" s="242">
        <v>1</v>
      </c>
    </row>
    <row r="405" customHeight="1" spans="2:5">
      <c r="B405" s="241" t="s">
        <v>207</v>
      </c>
      <c r="C405" s="44" t="s">
        <v>1920</v>
      </c>
      <c r="D405" s="45" t="s">
        <v>556</v>
      </c>
      <c r="E405" s="242">
        <v>1</v>
      </c>
    </row>
    <row r="406" customHeight="1" spans="2:5">
      <c r="B406" s="241" t="s">
        <v>207</v>
      </c>
      <c r="C406" s="44" t="s">
        <v>1921</v>
      </c>
      <c r="D406" s="45" t="s">
        <v>556</v>
      </c>
      <c r="E406" s="242">
        <v>1</v>
      </c>
    </row>
    <row r="407" customHeight="1" spans="2:5">
      <c r="B407" s="241" t="s">
        <v>207</v>
      </c>
      <c r="C407" s="44" t="s">
        <v>1922</v>
      </c>
      <c r="D407" s="45" t="s">
        <v>556</v>
      </c>
      <c r="E407" s="242">
        <v>1</v>
      </c>
    </row>
    <row r="408" customHeight="1" spans="2:5">
      <c r="B408" s="241" t="s">
        <v>207</v>
      </c>
      <c r="C408" s="44" t="s">
        <v>1923</v>
      </c>
      <c r="D408" s="45" t="s">
        <v>556</v>
      </c>
      <c r="E408" s="242">
        <v>1</v>
      </c>
    </row>
    <row r="409" customHeight="1" spans="2:5">
      <c r="B409" s="241" t="s">
        <v>207</v>
      </c>
      <c r="C409" s="44" t="s">
        <v>1924</v>
      </c>
      <c r="D409" s="45" t="s">
        <v>556</v>
      </c>
      <c r="E409" s="242">
        <v>1</v>
      </c>
    </row>
    <row r="410" customHeight="1" spans="2:5">
      <c r="B410" s="241" t="s">
        <v>207</v>
      </c>
      <c r="C410" s="44" t="s">
        <v>1925</v>
      </c>
      <c r="D410" s="45" t="s">
        <v>556</v>
      </c>
      <c r="E410" s="242">
        <v>1</v>
      </c>
    </row>
    <row r="411" customHeight="1" spans="2:5">
      <c r="B411" s="241" t="s">
        <v>207</v>
      </c>
      <c r="C411" s="44" t="s">
        <v>1926</v>
      </c>
      <c r="D411" s="45" t="s">
        <v>556</v>
      </c>
      <c r="E411" s="242">
        <v>1</v>
      </c>
    </row>
    <row r="412" customHeight="1" spans="2:5">
      <c r="B412" s="241" t="s">
        <v>207</v>
      </c>
      <c r="C412" s="44" t="s">
        <v>1927</v>
      </c>
      <c r="D412" s="45" t="s">
        <v>556</v>
      </c>
      <c r="E412" s="242">
        <v>1</v>
      </c>
    </row>
    <row r="413" customHeight="1" spans="2:5">
      <c r="B413" s="241" t="s">
        <v>207</v>
      </c>
      <c r="C413" s="44" t="s">
        <v>1928</v>
      </c>
      <c r="D413" s="45" t="s">
        <v>556</v>
      </c>
      <c r="E413" s="242">
        <v>1</v>
      </c>
    </row>
    <row r="414" customHeight="1" spans="2:5">
      <c r="B414" s="241" t="s">
        <v>207</v>
      </c>
      <c r="C414" s="44" t="s">
        <v>1929</v>
      </c>
      <c r="D414" s="45" t="s">
        <v>556</v>
      </c>
      <c r="E414" s="242">
        <v>1</v>
      </c>
    </row>
    <row r="415" customHeight="1" spans="2:5">
      <c r="B415" s="241" t="s">
        <v>207</v>
      </c>
      <c r="C415" s="44" t="s">
        <v>1930</v>
      </c>
      <c r="D415" s="45" t="s">
        <v>556</v>
      </c>
      <c r="E415" s="242">
        <v>1</v>
      </c>
    </row>
    <row r="416" customHeight="1" spans="2:5">
      <c r="B416" s="243" t="s">
        <v>325</v>
      </c>
      <c r="C416" s="244"/>
      <c r="D416" s="244"/>
      <c r="E416" s="245">
        <v>61</v>
      </c>
    </row>
    <row r="417" customHeight="1" spans="2:5">
      <c r="B417" s="241" t="s">
        <v>208</v>
      </c>
      <c r="C417" s="44" t="s">
        <v>1931</v>
      </c>
      <c r="D417" s="45" t="s">
        <v>556</v>
      </c>
      <c r="E417" s="242">
        <v>1</v>
      </c>
    </row>
    <row r="418" customHeight="1" spans="2:5">
      <c r="B418" s="241" t="s">
        <v>208</v>
      </c>
      <c r="C418" s="44" t="s">
        <v>1932</v>
      </c>
      <c r="D418" s="45" t="s">
        <v>556</v>
      </c>
      <c r="E418" s="242">
        <v>1</v>
      </c>
    </row>
    <row r="419" customHeight="1" spans="2:5">
      <c r="B419" s="241" t="s">
        <v>208</v>
      </c>
      <c r="C419" s="44" t="s">
        <v>1933</v>
      </c>
      <c r="D419" s="45" t="s">
        <v>556</v>
      </c>
      <c r="E419" s="242">
        <v>1</v>
      </c>
    </row>
    <row r="420" customHeight="1" spans="2:5">
      <c r="B420" s="241" t="s">
        <v>208</v>
      </c>
      <c r="C420" s="44" t="s">
        <v>1934</v>
      </c>
      <c r="D420" s="45" t="s">
        <v>556</v>
      </c>
      <c r="E420" s="242">
        <v>1</v>
      </c>
    </row>
    <row r="421" customHeight="1" spans="2:5">
      <c r="B421" s="241" t="s">
        <v>208</v>
      </c>
      <c r="C421" s="44" t="s">
        <v>1935</v>
      </c>
      <c r="D421" s="45" t="s">
        <v>556</v>
      </c>
      <c r="E421" s="242">
        <v>1</v>
      </c>
    </row>
    <row r="422" customHeight="1" spans="2:5">
      <c r="B422" s="241" t="s">
        <v>208</v>
      </c>
      <c r="C422" s="44" t="s">
        <v>1936</v>
      </c>
      <c r="D422" s="45" t="s">
        <v>556</v>
      </c>
      <c r="E422" s="242">
        <v>1</v>
      </c>
    </row>
    <row r="423" customHeight="1" spans="2:5">
      <c r="B423" s="241" t="s">
        <v>208</v>
      </c>
      <c r="C423" s="44" t="s">
        <v>1937</v>
      </c>
      <c r="D423" s="45" t="s">
        <v>556</v>
      </c>
      <c r="E423" s="242">
        <v>1</v>
      </c>
    </row>
    <row r="424" customHeight="1" spans="2:5">
      <c r="B424" s="241" t="s">
        <v>208</v>
      </c>
      <c r="C424" s="44" t="s">
        <v>1938</v>
      </c>
      <c r="D424" s="45" t="s">
        <v>556</v>
      </c>
      <c r="E424" s="242">
        <v>1</v>
      </c>
    </row>
    <row r="425" customHeight="1" spans="2:5">
      <c r="B425" s="241" t="s">
        <v>208</v>
      </c>
      <c r="C425" s="44" t="s">
        <v>1939</v>
      </c>
      <c r="D425" s="45" t="s">
        <v>556</v>
      </c>
      <c r="E425" s="242">
        <v>1</v>
      </c>
    </row>
    <row r="426" customHeight="1" spans="2:5">
      <c r="B426" s="241" t="s">
        <v>208</v>
      </c>
      <c r="C426" s="44" t="s">
        <v>1940</v>
      </c>
      <c r="D426" s="45" t="s">
        <v>556</v>
      </c>
      <c r="E426" s="242">
        <v>1</v>
      </c>
    </row>
    <row r="427" customHeight="1" spans="2:5">
      <c r="B427" s="241" t="s">
        <v>208</v>
      </c>
      <c r="C427" s="44" t="s">
        <v>1941</v>
      </c>
      <c r="D427" s="45" t="s">
        <v>556</v>
      </c>
      <c r="E427" s="242">
        <v>1</v>
      </c>
    </row>
    <row r="428" customHeight="1" spans="2:5">
      <c r="B428" s="241" t="s">
        <v>208</v>
      </c>
      <c r="C428" s="44" t="s">
        <v>1942</v>
      </c>
      <c r="D428" s="45" t="s">
        <v>556</v>
      </c>
      <c r="E428" s="242">
        <v>1</v>
      </c>
    </row>
    <row r="429" customHeight="1" spans="2:5">
      <c r="B429" s="241" t="s">
        <v>208</v>
      </c>
      <c r="C429" s="44" t="s">
        <v>1943</v>
      </c>
      <c r="D429" s="45" t="s">
        <v>556</v>
      </c>
      <c r="E429" s="242">
        <v>1</v>
      </c>
    </row>
    <row r="430" customHeight="1" spans="2:5">
      <c r="B430" s="241" t="s">
        <v>208</v>
      </c>
      <c r="C430" s="44" t="s">
        <v>1944</v>
      </c>
      <c r="D430" s="45" t="s">
        <v>556</v>
      </c>
      <c r="E430" s="242">
        <v>1</v>
      </c>
    </row>
    <row r="431" customHeight="1" spans="2:5">
      <c r="B431" s="241" t="s">
        <v>208</v>
      </c>
      <c r="C431" s="44" t="s">
        <v>1945</v>
      </c>
      <c r="D431" s="45" t="s">
        <v>556</v>
      </c>
      <c r="E431" s="242">
        <v>1</v>
      </c>
    </row>
    <row r="432" customHeight="1" spans="2:5">
      <c r="B432" s="241" t="s">
        <v>208</v>
      </c>
      <c r="C432" s="44" t="s">
        <v>1946</v>
      </c>
      <c r="D432" s="45" t="s">
        <v>556</v>
      </c>
      <c r="E432" s="242">
        <v>1</v>
      </c>
    </row>
    <row r="433" customHeight="1" spans="2:5">
      <c r="B433" s="241" t="s">
        <v>208</v>
      </c>
      <c r="C433" s="44" t="s">
        <v>1947</v>
      </c>
      <c r="D433" s="45" t="s">
        <v>556</v>
      </c>
      <c r="E433" s="242">
        <v>1</v>
      </c>
    </row>
    <row r="434" customHeight="1" spans="2:5">
      <c r="B434" s="241" t="s">
        <v>208</v>
      </c>
      <c r="C434" s="44" t="s">
        <v>1948</v>
      </c>
      <c r="D434" s="45" t="s">
        <v>556</v>
      </c>
      <c r="E434" s="242">
        <v>1</v>
      </c>
    </row>
    <row r="435" customHeight="1" spans="2:5">
      <c r="B435" s="241" t="s">
        <v>208</v>
      </c>
      <c r="C435" s="44" t="s">
        <v>1949</v>
      </c>
      <c r="D435" s="45" t="s">
        <v>556</v>
      </c>
      <c r="E435" s="242">
        <v>1</v>
      </c>
    </row>
    <row r="436" customHeight="1" spans="2:5">
      <c r="B436" s="241" t="s">
        <v>208</v>
      </c>
      <c r="C436" s="44" t="s">
        <v>1950</v>
      </c>
      <c r="D436" s="45" t="s">
        <v>556</v>
      </c>
      <c r="E436" s="242">
        <v>1</v>
      </c>
    </row>
    <row r="437" customHeight="1" spans="2:5">
      <c r="B437" s="241" t="s">
        <v>208</v>
      </c>
      <c r="C437" s="44" t="s">
        <v>1951</v>
      </c>
      <c r="D437" s="45" t="s">
        <v>556</v>
      </c>
      <c r="E437" s="242">
        <v>1</v>
      </c>
    </row>
    <row r="438" customHeight="1" spans="2:5">
      <c r="B438" s="241" t="s">
        <v>208</v>
      </c>
      <c r="C438" s="44" t="s">
        <v>1952</v>
      </c>
      <c r="D438" s="45" t="s">
        <v>556</v>
      </c>
      <c r="E438" s="242">
        <v>1</v>
      </c>
    </row>
    <row r="439" customHeight="1" spans="2:5">
      <c r="B439" s="241" t="s">
        <v>208</v>
      </c>
      <c r="C439" s="44" t="s">
        <v>1953</v>
      </c>
      <c r="D439" s="45" t="s">
        <v>556</v>
      </c>
      <c r="E439" s="242">
        <v>1</v>
      </c>
    </row>
    <row r="440" customHeight="1" spans="2:5">
      <c r="B440" s="241" t="s">
        <v>208</v>
      </c>
      <c r="C440" s="44" t="s">
        <v>1954</v>
      </c>
      <c r="D440" s="45" t="s">
        <v>556</v>
      </c>
      <c r="E440" s="242">
        <v>1</v>
      </c>
    </row>
    <row r="441" customHeight="1" spans="2:5">
      <c r="B441" s="241" t="s">
        <v>208</v>
      </c>
      <c r="C441" s="44" t="s">
        <v>1955</v>
      </c>
      <c r="D441" s="45" t="s">
        <v>556</v>
      </c>
      <c r="E441" s="242">
        <v>1</v>
      </c>
    </row>
    <row r="442" customHeight="1" spans="2:5">
      <c r="B442" s="241" t="s">
        <v>208</v>
      </c>
      <c r="C442" s="44" t="s">
        <v>1956</v>
      </c>
      <c r="D442" s="45" t="s">
        <v>556</v>
      </c>
      <c r="E442" s="242">
        <v>1</v>
      </c>
    </row>
    <row r="443" customHeight="1" spans="2:5">
      <c r="B443" s="241" t="s">
        <v>208</v>
      </c>
      <c r="C443" s="44" t="s">
        <v>1957</v>
      </c>
      <c r="D443" s="45" t="s">
        <v>556</v>
      </c>
      <c r="E443" s="242">
        <v>1</v>
      </c>
    </row>
    <row r="444" customHeight="1" spans="2:5">
      <c r="B444" s="241" t="s">
        <v>208</v>
      </c>
      <c r="C444" s="44" t="s">
        <v>1958</v>
      </c>
      <c r="D444" s="45" t="s">
        <v>556</v>
      </c>
      <c r="E444" s="242">
        <v>1</v>
      </c>
    </row>
    <row r="445" customHeight="1" spans="2:5">
      <c r="B445" s="241" t="s">
        <v>208</v>
      </c>
      <c r="C445" s="44" t="s">
        <v>1959</v>
      </c>
      <c r="D445" s="45" t="s">
        <v>556</v>
      </c>
      <c r="E445" s="242">
        <v>1</v>
      </c>
    </row>
    <row r="446" customHeight="1" spans="2:5">
      <c r="B446" s="241" t="s">
        <v>208</v>
      </c>
      <c r="C446" s="44" t="s">
        <v>1960</v>
      </c>
      <c r="D446" s="45" t="s">
        <v>556</v>
      </c>
      <c r="E446" s="242">
        <v>1</v>
      </c>
    </row>
    <row r="447" customHeight="1" spans="2:5">
      <c r="B447" s="241" t="s">
        <v>208</v>
      </c>
      <c r="C447" s="44" t="s">
        <v>1961</v>
      </c>
      <c r="D447" s="45" t="s">
        <v>556</v>
      </c>
      <c r="E447" s="242">
        <v>1</v>
      </c>
    </row>
    <row r="448" customHeight="1" spans="2:5">
      <c r="B448" s="241" t="s">
        <v>208</v>
      </c>
      <c r="C448" s="44" t="s">
        <v>1962</v>
      </c>
      <c r="D448" s="45" t="s">
        <v>556</v>
      </c>
      <c r="E448" s="242">
        <v>1</v>
      </c>
    </row>
    <row r="449" customHeight="1" spans="2:5">
      <c r="B449" s="241" t="s">
        <v>208</v>
      </c>
      <c r="C449" s="44" t="s">
        <v>1963</v>
      </c>
      <c r="D449" s="45" t="s">
        <v>556</v>
      </c>
      <c r="E449" s="242">
        <v>1</v>
      </c>
    </row>
    <row r="450" customHeight="1" spans="2:5">
      <c r="B450" s="241" t="s">
        <v>208</v>
      </c>
      <c r="C450" s="44" t="s">
        <v>1964</v>
      </c>
      <c r="D450" s="45" t="s">
        <v>556</v>
      </c>
      <c r="E450" s="242">
        <v>1</v>
      </c>
    </row>
    <row r="451" customHeight="1" spans="2:5">
      <c r="B451" s="241" t="s">
        <v>208</v>
      </c>
      <c r="C451" s="44" t="s">
        <v>1965</v>
      </c>
      <c r="D451" s="45" t="s">
        <v>556</v>
      </c>
      <c r="E451" s="242">
        <v>1</v>
      </c>
    </row>
    <row r="452" customHeight="1" spans="2:5">
      <c r="B452" s="241" t="s">
        <v>208</v>
      </c>
      <c r="C452" s="44" t="s">
        <v>1966</v>
      </c>
      <c r="D452" s="45" t="s">
        <v>556</v>
      </c>
      <c r="E452" s="242">
        <v>1</v>
      </c>
    </row>
    <row r="453" customHeight="1" spans="2:5">
      <c r="B453" s="241" t="s">
        <v>208</v>
      </c>
      <c r="C453" s="44" t="s">
        <v>1967</v>
      </c>
      <c r="D453" s="45" t="s">
        <v>556</v>
      </c>
      <c r="E453" s="242">
        <v>1</v>
      </c>
    </row>
    <row r="454" customHeight="1" spans="2:5">
      <c r="B454" s="241" t="s">
        <v>208</v>
      </c>
      <c r="C454" s="44" t="s">
        <v>1968</v>
      </c>
      <c r="D454" s="45" t="s">
        <v>556</v>
      </c>
      <c r="E454" s="242">
        <v>1</v>
      </c>
    </row>
    <row r="455" customHeight="1" spans="2:5">
      <c r="B455" s="241" t="s">
        <v>208</v>
      </c>
      <c r="C455" s="44" t="s">
        <v>1969</v>
      </c>
      <c r="D455" s="45" t="s">
        <v>556</v>
      </c>
      <c r="E455" s="242">
        <v>1</v>
      </c>
    </row>
    <row r="456" customHeight="1" spans="2:5">
      <c r="B456" s="241" t="s">
        <v>208</v>
      </c>
      <c r="C456" s="44" t="s">
        <v>1970</v>
      </c>
      <c r="D456" s="45" t="s">
        <v>556</v>
      </c>
      <c r="E456" s="242">
        <v>1</v>
      </c>
    </row>
    <row r="457" customHeight="1" spans="2:5">
      <c r="B457" s="241" t="s">
        <v>208</v>
      </c>
      <c r="C457" s="44" t="s">
        <v>1971</v>
      </c>
      <c r="D457" s="45" t="s">
        <v>556</v>
      </c>
      <c r="E457" s="242">
        <v>1</v>
      </c>
    </row>
    <row r="458" customHeight="1" spans="2:5">
      <c r="B458" s="241" t="s">
        <v>208</v>
      </c>
      <c r="C458" s="44" t="s">
        <v>1972</v>
      </c>
      <c r="D458" s="45" t="s">
        <v>556</v>
      </c>
      <c r="E458" s="242">
        <v>1</v>
      </c>
    </row>
    <row r="459" customHeight="1" spans="2:5">
      <c r="B459" s="241" t="s">
        <v>208</v>
      </c>
      <c r="C459" s="44" t="s">
        <v>1973</v>
      </c>
      <c r="D459" s="45" t="s">
        <v>556</v>
      </c>
      <c r="E459" s="242">
        <v>1</v>
      </c>
    </row>
    <row r="460" customHeight="1" spans="2:5">
      <c r="B460" s="241" t="s">
        <v>208</v>
      </c>
      <c r="C460" s="44" t="s">
        <v>1974</v>
      </c>
      <c r="D460" s="45" t="s">
        <v>556</v>
      </c>
      <c r="E460" s="242">
        <v>1</v>
      </c>
    </row>
    <row r="461" customHeight="1" spans="2:5">
      <c r="B461" s="241" t="s">
        <v>208</v>
      </c>
      <c r="C461" s="44" t="s">
        <v>1975</v>
      </c>
      <c r="D461" s="45" t="s">
        <v>556</v>
      </c>
      <c r="E461" s="242">
        <v>1</v>
      </c>
    </row>
    <row r="462" customHeight="1" spans="2:5">
      <c r="B462" s="241" t="s">
        <v>208</v>
      </c>
      <c r="C462" s="44" t="s">
        <v>1976</v>
      </c>
      <c r="D462" s="45" t="s">
        <v>556</v>
      </c>
      <c r="E462" s="242">
        <v>1</v>
      </c>
    </row>
    <row r="463" customHeight="1" spans="2:5">
      <c r="B463" s="241" t="s">
        <v>208</v>
      </c>
      <c r="C463" s="44" t="s">
        <v>1977</v>
      </c>
      <c r="D463" s="45" t="s">
        <v>556</v>
      </c>
      <c r="E463" s="242">
        <v>1</v>
      </c>
    </row>
    <row r="464" customHeight="1" spans="2:5">
      <c r="B464" s="241" t="s">
        <v>208</v>
      </c>
      <c r="C464" s="44" t="s">
        <v>1978</v>
      </c>
      <c r="D464" s="45" t="s">
        <v>556</v>
      </c>
      <c r="E464" s="242">
        <v>1</v>
      </c>
    </row>
    <row r="465" customHeight="1" spans="2:5">
      <c r="B465" s="243" t="s">
        <v>334</v>
      </c>
      <c r="C465" s="244"/>
      <c r="D465" s="244"/>
      <c r="E465" s="245">
        <v>48</v>
      </c>
    </row>
    <row r="466" customHeight="1" spans="2:5">
      <c r="B466" s="241" t="s">
        <v>209</v>
      </c>
      <c r="C466" s="44" t="s">
        <v>1979</v>
      </c>
      <c r="D466" s="45" t="s">
        <v>556</v>
      </c>
      <c r="E466" s="242">
        <v>1</v>
      </c>
    </row>
    <row r="467" customHeight="1" spans="2:5">
      <c r="B467" s="241" t="s">
        <v>209</v>
      </c>
      <c r="C467" s="44" t="s">
        <v>1980</v>
      </c>
      <c r="D467" s="45" t="s">
        <v>556</v>
      </c>
      <c r="E467" s="242">
        <v>1</v>
      </c>
    </row>
    <row r="468" customHeight="1" spans="2:5">
      <c r="B468" s="241" t="s">
        <v>209</v>
      </c>
      <c r="C468" s="44" t="s">
        <v>1981</v>
      </c>
      <c r="D468" s="45" t="s">
        <v>556</v>
      </c>
      <c r="E468" s="242">
        <v>1</v>
      </c>
    </row>
    <row r="469" customHeight="1" spans="2:5">
      <c r="B469" s="241" t="s">
        <v>209</v>
      </c>
      <c r="C469" s="44" t="s">
        <v>1982</v>
      </c>
      <c r="D469" s="45" t="s">
        <v>556</v>
      </c>
      <c r="E469" s="242">
        <v>1</v>
      </c>
    </row>
    <row r="470" customHeight="1" spans="2:5">
      <c r="B470" s="241" t="s">
        <v>209</v>
      </c>
      <c r="C470" s="44" t="s">
        <v>1983</v>
      </c>
      <c r="D470" s="45" t="s">
        <v>556</v>
      </c>
      <c r="E470" s="242">
        <v>1</v>
      </c>
    </row>
    <row r="471" customHeight="1" spans="2:5">
      <c r="B471" s="241" t="s">
        <v>209</v>
      </c>
      <c r="C471" s="44" t="s">
        <v>1984</v>
      </c>
      <c r="D471" s="45" t="s">
        <v>556</v>
      </c>
      <c r="E471" s="242">
        <v>1</v>
      </c>
    </row>
    <row r="472" customHeight="1" spans="2:5">
      <c r="B472" s="241" t="s">
        <v>209</v>
      </c>
      <c r="C472" s="44" t="s">
        <v>1985</v>
      </c>
      <c r="D472" s="45" t="s">
        <v>556</v>
      </c>
      <c r="E472" s="242">
        <v>1</v>
      </c>
    </row>
    <row r="473" customHeight="1" spans="2:5">
      <c r="B473" s="241" t="s">
        <v>209</v>
      </c>
      <c r="C473" s="44" t="s">
        <v>1986</v>
      </c>
      <c r="D473" s="45" t="s">
        <v>556</v>
      </c>
      <c r="E473" s="242">
        <v>1</v>
      </c>
    </row>
    <row r="474" customHeight="1" spans="2:5">
      <c r="B474" s="241" t="s">
        <v>209</v>
      </c>
      <c r="C474" s="44" t="s">
        <v>1987</v>
      </c>
      <c r="D474" s="45" t="s">
        <v>556</v>
      </c>
      <c r="E474" s="242">
        <v>1</v>
      </c>
    </row>
    <row r="475" customHeight="1" spans="2:5">
      <c r="B475" s="241" t="s">
        <v>209</v>
      </c>
      <c r="C475" s="44" t="s">
        <v>1988</v>
      </c>
      <c r="D475" s="45" t="s">
        <v>556</v>
      </c>
      <c r="E475" s="242">
        <v>1</v>
      </c>
    </row>
    <row r="476" customHeight="1" spans="2:5">
      <c r="B476" s="241" t="s">
        <v>209</v>
      </c>
      <c r="C476" s="44" t="s">
        <v>1989</v>
      </c>
      <c r="D476" s="45" t="s">
        <v>556</v>
      </c>
      <c r="E476" s="242">
        <v>1</v>
      </c>
    </row>
    <row r="477" customHeight="1" spans="2:5">
      <c r="B477" s="241" t="s">
        <v>209</v>
      </c>
      <c r="C477" s="44" t="s">
        <v>1990</v>
      </c>
      <c r="D477" s="45" t="s">
        <v>556</v>
      </c>
      <c r="E477" s="242">
        <v>1</v>
      </c>
    </row>
    <row r="478" customHeight="1" spans="2:5">
      <c r="B478" s="241" t="s">
        <v>209</v>
      </c>
      <c r="C478" s="44" t="s">
        <v>1991</v>
      </c>
      <c r="D478" s="45" t="s">
        <v>556</v>
      </c>
      <c r="E478" s="242">
        <v>1</v>
      </c>
    </row>
    <row r="479" customHeight="1" spans="2:5">
      <c r="B479" s="241" t="s">
        <v>209</v>
      </c>
      <c r="C479" s="44" t="s">
        <v>1992</v>
      </c>
      <c r="D479" s="45" t="s">
        <v>556</v>
      </c>
      <c r="E479" s="242">
        <v>1</v>
      </c>
    </row>
    <row r="480" customHeight="1" spans="2:5">
      <c r="B480" s="241" t="s">
        <v>209</v>
      </c>
      <c r="C480" s="44" t="s">
        <v>1993</v>
      </c>
      <c r="D480" s="45" t="s">
        <v>556</v>
      </c>
      <c r="E480" s="242">
        <v>1</v>
      </c>
    </row>
    <row r="481" customHeight="1" spans="2:5">
      <c r="B481" s="241" t="s">
        <v>209</v>
      </c>
      <c r="C481" s="44" t="s">
        <v>1994</v>
      </c>
      <c r="D481" s="45" t="s">
        <v>556</v>
      </c>
      <c r="E481" s="242">
        <v>1</v>
      </c>
    </row>
    <row r="482" customHeight="1" spans="2:5">
      <c r="B482" s="241" t="s">
        <v>209</v>
      </c>
      <c r="C482" s="44" t="s">
        <v>1995</v>
      </c>
      <c r="D482" s="45" t="s">
        <v>556</v>
      </c>
      <c r="E482" s="242">
        <v>1</v>
      </c>
    </row>
    <row r="483" customHeight="1" spans="2:5">
      <c r="B483" s="241" t="s">
        <v>209</v>
      </c>
      <c r="C483" s="44" t="s">
        <v>1996</v>
      </c>
      <c r="D483" s="45" t="s">
        <v>556</v>
      </c>
      <c r="E483" s="242">
        <v>1</v>
      </c>
    </row>
    <row r="484" customHeight="1" spans="2:5">
      <c r="B484" s="241" t="s">
        <v>209</v>
      </c>
      <c r="C484" s="44" t="s">
        <v>1997</v>
      </c>
      <c r="D484" s="45" t="s">
        <v>556</v>
      </c>
      <c r="E484" s="242">
        <v>1</v>
      </c>
    </row>
    <row r="485" customHeight="1" spans="2:5">
      <c r="B485" s="241" t="s">
        <v>209</v>
      </c>
      <c r="C485" s="44" t="s">
        <v>1998</v>
      </c>
      <c r="D485" s="45" t="s">
        <v>556</v>
      </c>
      <c r="E485" s="242">
        <v>1</v>
      </c>
    </row>
    <row r="486" customHeight="1" spans="2:5">
      <c r="B486" s="241" t="s">
        <v>209</v>
      </c>
      <c r="C486" s="44" t="s">
        <v>1999</v>
      </c>
      <c r="D486" s="45" t="s">
        <v>556</v>
      </c>
      <c r="E486" s="242">
        <v>1</v>
      </c>
    </row>
    <row r="487" customHeight="1" spans="2:5">
      <c r="B487" s="241" t="s">
        <v>209</v>
      </c>
      <c r="C487" s="44" t="s">
        <v>2000</v>
      </c>
      <c r="D487" s="45" t="s">
        <v>556</v>
      </c>
      <c r="E487" s="242">
        <v>1</v>
      </c>
    </row>
    <row r="488" customHeight="1" spans="2:5">
      <c r="B488" s="241" t="s">
        <v>209</v>
      </c>
      <c r="C488" s="44" t="s">
        <v>2001</v>
      </c>
      <c r="D488" s="45" t="s">
        <v>556</v>
      </c>
      <c r="E488" s="242">
        <v>1</v>
      </c>
    </row>
    <row r="489" customHeight="1" spans="2:5">
      <c r="B489" s="241" t="s">
        <v>209</v>
      </c>
      <c r="C489" s="44" t="s">
        <v>2002</v>
      </c>
      <c r="D489" s="45" t="s">
        <v>556</v>
      </c>
      <c r="E489" s="242">
        <v>1</v>
      </c>
    </row>
    <row r="490" customHeight="1" spans="2:5">
      <c r="B490" s="241" t="s">
        <v>209</v>
      </c>
      <c r="C490" s="44" t="s">
        <v>2003</v>
      </c>
      <c r="D490" s="45" t="s">
        <v>556</v>
      </c>
      <c r="E490" s="242">
        <v>1</v>
      </c>
    </row>
    <row r="491" customHeight="1" spans="2:5">
      <c r="B491" s="241" t="s">
        <v>209</v>
      </c>
      <c r="C491" s="44" t="s">
        <v>2004</v>
      </c>
      <c r="D491" s="45" t="s">
        <v>556</v>
      </c>
      <c r="E491" s="242">
        <v>1</v>
      </c>
    </row>
    <row r="492" customHeight="1" spans="2:5">
      <c r="B492" s="241" t="s">
        <v>209</v>
      </c>
      <c r="C492" s="44" t="s">
        <v>2005</v>
      </c>
      <c r="D492" s="45" t="s">
        <v>556</v>
      </c>
      <c r="E492" s="242">
        <v>1</v>
      </c>
    </row>
    <row r="493" customHeight="1" spans="2:5">
      <c r="B493" s="241" t="s">
        <v>209</v>
      </c>
      <c r="C493" s="44" t="s">
        <v>2006</v>
      </c>
      <c r="D493" s="45" t="s">
        <v>556</v>
      </c>
      <c r="E493" s="242">
        <v>1</v>
      </c>
    </row>
    <row r="494" customHeight="1" spans="2:5">
      <c r="B494" s="241" t="s">
        <v>209</v>
      </c>
      <c r="C494" s="44" t="s">
        <v>2007</v>
      </c>
      <c r="D494" s="45" t="s">
        <v>556</v>
      </c>
      <c r="E494" s="242">
        <v>1</v>
      </c>
    </row>
    <row r="495" customHeight="1" spans="2:5">
      <c r="B495" s="241" t="s">
        <v>209</v>
      </c>
      <c r="C495" s="44" t="s">
        <v>2008</v>
      </c>
      <c r="D495" s="45" t="s">
        <v>556</v>
      </c>
      <c r="E495" s="242">
        <v>1</v>
      </c>
    </row>
    <row r="496" customHeight="1" spans="2:5">
      <c r="B496" s="241" t="s">
        <v>209</v>
      </c>
      <c r="C496" s="44" t="s">
        <v>2009</v>
      </c>
      <c r="D496" s="45" t="s">
        <v>556</v>
      </c>
      <c r="E496" s="242">
        <v>1</v>
      </c>
    </row>
    <row r="497" customHeight="1" spans="2:5">
      <c r="B497" s="241" t="s">
        <v>209</v>
      </c>
      <c r="C497" s="44" t="s">
        <v>2010</v>
      </c>
      <c r="D497" s="45" t="s">
        <v>556</v>
      </c>
      <c r="E497" s="242">
        <v>1</v>
      </c>
    </row>
    <row r="498" customHeight="1" spans="2:5">
      <c r="B498" s="241" t="s">
        <v>209</v>
      </c>
      <c r="C498" s="44" t="s">
        <v>571</v>
      </c>
      <c r="D498" s="45" t="s">
        <v>556</v>
      </c>
      <c r="E498" s="242">
        <v>1</v>
      </c>
    </row>
    <row r="499" customHeight="1" spans="2:5">
      <c r="B499" s="241" t="s">
        <v>209</v>
      </c>
      <c r="C499" s="44" t="s">
        <v>2011</v>
      </c>
      <c r="D499" s="45" t="s">
        <v>556</v>
      </c>
      <c r="E499" s="242">
        <v>1</v>
      </c>
    </row>
    <row r="500" customHeight="1" spans="2:5">
      <c r="B500" s="241" t="s">
        <v>209</v>
      </c>
      <c r="C500" s="44" t="s">
        <v>2012</v>
      </c>
      <c r="D500" s="45" t="s">
        <v>556</v>
      </c>
      <c r="E500" s="242">
        <v>1</v>
      </c>
    </row>
    <row r="501" customHeight="1" spans="2:5">
      <c r="B501" s="241" t="s">
        <v>209</v>
      </c>
      <c r="C501" s="44" t="s">
        <v>2013</v>
      </c>
      <c r="D501" s="45" t="s">
        <v>556</v>
      </c>
      <c r="E501" s="242">
        <v>1</v>
      </c>
    </row>
    <row r="502" customHeight="1" spans="2:5">
      <c r="B502" s="241" t="s">
        <v>209</v>
      </c>
      <c r="C502" s="44" t="s">
        <v>2014</v>
      </c>
      <c r="D502" s="45" t="s">
        <v>735</v>
      </c>
      <c r="E502" s="242">
        <v>1</v>
      </c>
    </row>
    <row r="503" customHeight="1" spans="2:5">
      <c r="B503" s="241" t="s">
        <v>209</v>
      </c>
      <c r="C503" s="44" t="s">
        <v>2015</v>
      </c>
      <c r="D503" s="45" t="s">
        <v>556</v>
      </c>
      <c r="E503" s="242">
        <v>1</v>
      </c>
    </row>
    <row r="504" customHeight="1" spans="2:5">
      <c r="B504" s="241" t="s">
        <v>209</v>
      </c>
      <c r="C504" s="44" t="s">
        <v>2016</v>
      </c>
      <c r="D504" s="45" t="s">
        <v>556</v>
      </c>
      <c r="E504" s="242">
        <v>1</v>
      </c>
    </row>
    <row r="505" customHeight="1" spans="2:5">
      <c r="B505" s="241" t="s">
        <v>209</v>
      </c>
      <c r="C505" s="44" t="s">
        <v>2017</v>
      </c>
      <c r="D505" s="45" t="s">
        <v>556</v>
      </c>
      <c r="E505" s="242">
        <v>1</v>
      </c>
    </row>
    <row r="506" customHeight="1" spans="2:5">
      <c r="B506" s="241" t="s">
        <v>209</v>
      </c>
      <c r="C506" s="44" t="s">
        <v>2018</v>
      </c>
      <c r="D506" s="45" t="s">
        <v>556</v>
      </c>
      <c r="E506" s="242">
        <v>1</v>
      </c>
    </row>
    <row r="507" customHeight="1" spans="2:5">
      <c r="B507" s="241" t="s">
        <v>209</v>
      </c>
      <c r="C507" s="44" t="s">
        <v>2019</v>
      </c>
      <c r="D507" s="45" t="s">
        <v>556</v>
      </c>
      <c r="E507" s="242">
        <v>1</v>
      </c>
    </row>
    <row r="508" customHeight="1" spans="2:5">
      <c r="B508" s="241" t="s">
        <v>209</v>
      </c>
      <c r="C508" s="44" t="s">
        <v>2020</v>
      </c>
      <c r="D508" s="45" t="s">
        <v>556</v>
      </c>
      <c r="E508" s="242">
        <v>1</v>
      </c>
    </row>
    <row r="509" customHeight="1" spans="2:5">
      <c r="B509" s="241" t="s">
        <v>209</v>
      </c>
      <c r="C509" s="44" t="s">
        <v>2021</v>
      </c>
      <c r="D509" s="45" t="s">
        <v>556</v>
      </c>
      <c r="E509" s="242">
        <v>1</v>
      </c>
    </row>
    <row r="510" customHeight="1" spans="2:5">
      <c r="B510" s="241" t="s">
        <v>209</v>
      </c>
      <c r="C510" s="44" t="s">
        <v>2022</v>
      </c>
      <c r="D510" s="45" t="s">
        <v>556</v>
      </c>
      <c r="E510" s="242">
        <v>1</v>
      </c>
    </row>
    <row r="511" customHeight="1" spans="2:5">
      <c r="B511" s="241" t="s">
        <v>209</v>
      </c>
      <c r="C511" s="44" t="s">
        <v>2023</v>
      </c>
      <c r="D511" s="45" t="s">
        <v>556</v>
      </c>
      <c r="E511" s="242">
        <v>1</v>
      </c>
    </row>
    <row r="512" customHeight="1" spans="2:5">
      <c r="B512" s="241" t="s">
        <v>209</v>
      </c>
      <c r="C512" s="44" t="s">
        <v>2024</v>
      </c>
      <c r="D512" s="45" t="s">
        <v>556</v>
      </c>
      <c r="E512" s="242">
        <v>1</v>
      </c>
    </row>
    <row r="513" customHeight="1" spans="2:5">
      <c r="B513" s="241" t="s">
        <v>209</v>
      </c>
      <c r="C513" s="44" t="s">
        <v>2025</v>
      </c>
      <c r="D513" s="45" t="s">
        <v>556</v>
      </c>
      <c r="E513" s="242">
        <v>1</v>
      </c>
    </row>
    <row r="514" customHeight="1" spans="2:5">
      <c r="B514" s="241" t="s">
        <v>209</v>
      </c>
      <c r="C514" s="44" t="s">
        <v>2026</v>
      </c>
      <c r="D514" s="45" t="s">
        <v>556</v>
      </c>
      <c r="E514" s="242">
        <v>1</v>
      </c>
    </row>
    <row r="515" customHeight="1" spans="2:5">
      <c r="B515" s="241" t="s">
        <v>209</v>
      </c>
      <c r="C515" s="44" t="s">
        <v>2027</v>
      </c>
      <c r="D515" s="45" t="s">
        <v>556</v>
      </c>
      <c r="E515" s="242">
        <v>1</v>
      </c>
    </row>
    <row r="516" customHeight="1" spans="2:5">
      <c r="B516" s="241" t="s">
        <v>209</v>
      </c>
      <c r="C516" s="44" t="s">
        <v>2028</v>
      </c>
      <c r="D516" s="45" t="s">
        <v>556</v>
      </c>
      <c r="E516" s="242">
        <v>1</v>
      </c>
    </row>
    <row r="517" customHeight="1" spans="2:5">
      <c r="B517" s="241" t="s">
        <v>209</v>
      </c>
      <c r="C517" s="44" t="s">
        <v>2029</v>
      </c>
      <c r="D517" s="45" t="s">
        <v>556</v>
      </c>
      <c r="E517" s="242">
        <v>1</v>
      </c>
    </row>
    <row r="518" customHeight="1" spans="2:5">
      <c r="B518" s="241" t="s">
        <v>209</v>
      </c>
      <c r="C518" s="44" t="s">
        <v>2030</v>
      </c>
      <c r="D518" s="45" t="s">
        <v>556</v>
      </c>
      <c r="E518" s="242">
        <v>1</v>
      </c>
    </row>
    <row r="519" customHeight="1" spans="2:5">
      <c r="B519" s="241" t="s">
        <v>209</v>
      </c>
      <c r="C519" s="44" t="s">
        <v>2031</v>
      </c>
      <c r="D519" s="45" t="s">
        <v>556</v>
      </c>
      <c r="E519" s="242">
        <v>1</v>
      </c>
    </row>
    <row r="520" customHeight="1" spans="2:5">
      <c r="B520" s="241" t="s">
        <v>209</v>
      </c>
      <c r="C520" s="44" t="s">
        <v>2032</v>
      </c>
      <c r="D520" s="45" t="s">
        <v>556</v>
      </c>
      <c r="E520" s="242">
        <v>1</v>
      </c>
    </row>
    <row r="521" customHeight="1" spans="2:5">
      <c r="B521" s="241" t="s">
        <v>209</v>
      </c>
      <c r="C521" s="44" t="s">
        <v>2033</v>
      </c>
      <c r="D521" s="45" t="s">
        <v>556</v>
      </c>
      <c r="E521" s="242">
        <v>1</v>
      </c>
    </row>
    <row r="522" customHeight="1" spans="2:5">
      <c r="B522" s="241" t="s">
        <v>209</v>
      </c>
      <c r="C522" s="44" t="s">
        <v>2034</v>
      </c>
      <c r="D522" s="45" t="s">
        <v>556</v>
      </c>
      <c r="E522" s="242">
        <v>1</v>
      </c>
    </row>
    <row r="523" customHeight="1" spans="2:5">
      <c r="B523" s="241" t="s">
        <v>209</v>
      </c>
      <c r="C523" s="44" t="s">
        <v>2035</v>
      </c>
      <c r="D523" s="45" t="s">
        <v>556</v>
      </c>
      <c r="E523" s="242">
        <v>1</v>
      </c>
    </row>
    <row r="524" customHeight="1" spans="2:5">
      <c r="B524" s="241" t="s">
        <v>209</v>
      </c>
      <c r="C524" s="44" t="s">
        <v>2036</v>
      </c>
      <c r="D524" s="45" t="s">
        <v>556</v>
      </c>
      <c r="E524" s="242">
        <v>1</v>
      </c>
    </row>
    <row r="525" customHeight="1" spans="2:5">
      <c r="B525" s="241" t="s">
        <v>209</v>
      </c>
      <c r="C525" s="44" t="s">
        <v>2037</v>
      </c>
      <c r="D525" s="45" t="s">
        <v>556</v>
      </c>
      <c r="E525" s="242">
        <v>1</v>
      </c>
    </row>
    <row r="526" customHeight="1" spans="2:5">
      <c r="B526" s="241" t="s">
        <v>209</v>
      </c>
      <c r="C526" s="44" t="s">
        <v>2038</v>
      </c>
      <c r="D526" s="45" t="s">
        <v>556</v>
      </c>
      <c r="E526" s="242">
        <v>1</v>
      </c>
    </row>
    <row r="527" customHeight="1" spans="2:5">
      <c r="B527" s="241" t="s">
        <v>209</v>
      </c>
      <c r="C527" s="44" t="s">
        <v>2039</v>
      </c>
      <c r="D527" s="45" t="s">
        <v>556</v>
      </c>
      <c r="E527" s="242">
        <v>1</v>
      </c>
    </row>
    <row r="528" customHeight="1" spans="2:5">
      <c r="B528" s="241" t="s">
        <v>209</v>
      </c>
      <c r="C528" s="44" t="s">
        <v>2040</v>
      </c>
      <c r="D528" s="45" t="s">
        <v>556</v>
      </c>
      <c r="E528" s="242">
        <v>1</v>
      </c>
    </row>
    <row r="529" customHeight="1" spans="2:5">
      <c r="B529" s="241" t="s">
        <v>209</v>
      </c>
      <c r="C529" s="44" t="s">
        <v>2041</v>
      </c>
      <c r="D529" s="45" t="s">
        <v>556</v>
      </c>
      <c r="E529" s="242">
        <v>1</v>
      </c>
    </row>
    <row r="530" customHeight="1" spans="2:5">
      <c r="B530" s="241" t="s">
        <v>209</v>
      </c>
      <c r="C530" s="44" t="s">
        <v>2042</v>
      </c>
      <c r="D530" s="45" t="s">
        <v>556</v>
      </c>
      <c r="E530" s="242">
        <v>1</v>
      </c>
    </row>
    <row r="531" customHeight="1" spans="2:5">
      <c r="B531" s="241" t="s">
        <v>209</v>
      </c>
      <c r="C531" s="44" t="s">
        <v>2043</v>
      </c>
      <c r="D531" s="45" t="s">
        <v>556</v>
      </c>
      <c r="E531" s="242">
        <v>1</v>
      </c>
    </row>
    <row r="532" customHeight="1" spans="2:5">
      <c r="B532" s="241" t="s">
        <v>209</v>
      </c>
      <c r="C532" s="44" t="s">
        <v>2044</v>
      </c>
      <c r="D532" s="45" t="s">
        <v>556</v>
      </c>
      <c r="E532" s="242">
        <v>1</v>
      </c>
    </row>
    <row r="533" customHeight="1" spans="2:5">
      <c r="B533" s="241" t="s">
        <v>209</v>
      </c>
      <c r="C533" s="44" t="s">
        <v>2045</v>
      </c>
      <c r="D533" s="45" t="s">
        <v>556</v>
      </c>
      <c r="E533" s="242">
        <v>1</v>
      </c>
    </row>
    <row r="534" customHeight="1" spans="2:5">
      <c r="B534" s="241" t="s">
        <v>209</v>
      </c>
      <c r="C534" s="44" t="s">
        <v>2046</v>
      </c>
      <c r="D534" s="45" t="s">
        <v>556</v>
      </c>
      <c r="E534" s="242">
        <v>1</v>
      </c>
    </row>
    <row r="535" customHeight="1" spans="2:5">
      <c r="B535" s="241" t="s">
        <v>209</v>
      </c>
      <c r="C535" s="44" t="s">
        <v>2047</v>
      </c>
      <c r="D535" s="45" t="s">
        <v>556</v>
      </c>
      <c r="E535" s="242">
        <v>1</v>
      </c>
    </row>
    <row r="536" customHeight="1" spans="2:5">
      <c r="B536" s="241" t="s">
        <v>209</v>
      </c>
      <c r="C536" s="44" t="s">
        <v>2048</v>
      </c>
      <c r="D536" s="45" t="s">
        <v>556</v>
      </c>
      <c r="E536" s="242">
        <v>1</v>
      </c>
    </row>
    <row r="537" customHeight="1" spans="2:5">
      <c r="B537" s="241" t="s">
        <v>209</v>
      </c>
      <c r="C537" s="44" t="s">
        <v>2049</v>
      </c>
      <c r="D537" s="45" t="s">
        <v>556</v>
      </c>
      <c r="E537" s="242">
        <v>1</v>
      </c>
    </row>
    <row r="538" customHeight="1" spans="2:5">
      <c r="B538" s="241" t="s">
        <v>209</v>
      </c>
      <c r="C538" s="44" t="s">
        <v>2050</v>
      </c>
      <c r="D538" s="45" t="s">
        <v>556</v>
      </c>
      <c r="E538" s="242">
        <v>1</v>
      </c>
    </row>
    <row r="539" customHeight="1" spans="2:5">
      <c r="B539" s="241" t="s">
        <v>209</v>
      </c>
      <c r="C539" s="44" t="s">
        <v>2051</v>
      </c>
      <c r="D539" s="45" t="s">
        <v>556</v>
      </c>
      <c r="E539" s="242">
        <v>1</v>
      </c>
    </row>
    <row r="540" customHeight="1" spans="2:5">
      <c r="B540" s="241" t="s">
        <v>209</v>
      </c>
      <c r="C540" s="44" t="s">
        <v>2052</v>
      </c>
      <c r="D540" s="45" t="s">
        <v>556</v>
      </c>
      <c r="E540" s="242">
        <v>1</v>
      </c>
    </row>
    <row r="541" customHeight="1" spans="2:5">
      <c r="B541" s="243" t="s">
        <v>347</v>
      </c>
      <c r="C541" s="244"/>
      <c r="D541" s="244"/>
      <c r="E541" s="245">
        <v>75</v>
      </c>
    </row>
    <row r="542" customHeight="1" spans="2:5">
      <c r="B542" s="241" t="s">
        <v>210</v>
      </c>
      <c r="C542" s="44" t="s">
        <v>2053</v>
      </c>
      <c r="D542" s="45" t="s">
        <v>556</v>
      </c>
      <c r="E542" s="242">
        <v>1</v>
      </c>
    </row>
    <row r="543" customHeight="1" spans="2:5">
      <c r="B543" s="241" t="s">
        <v>210</v>
      </c>
      <c r="C543" s="44" t="s">
        <v>2054</v>
      </c>
      <c r="D543" s="45" t="s">
        <v>556</v>
      </c>
      <c r="E543" s="242">
        <v>1</v>
      </c>
    </row>
    <row r="544" customHeight="1" spans="2:5">
      <c r="B544" s="241" t="s">
        <v>210</v>
      </c>
      <c r="C544" s="44" t="s">
        <v>2055</v>
      </c>
      <c r="D544" s="45" t="s">
        <v>556</v>
      </c>
      <c r="E544" s="242">
        <v>1</v>
      </c>
    </row>
    <row r="545" customHeight="1" spans="2:5">
      <c r="B545" s="241" t="s">
        <v>210</v>
      </c>
      <c r="C545" s="44" t="s">
        <v>2056</v>
      </c>
      <c r="D545" s="45" t="s">
        <v>556</v>
      </c>
      <c r="E545" s="242">
        <v>1</v>
      </c>
    </row>
    <row r="546" customHeight="1" spans="2:5">
      <c r="B546" s="241" t="s">
        <v>210</v>
      </c>
      <c r="C546" s="44" t="s">
        <v>2057</v>
      </c>
      <c r="D546" s="45" t="s">
        <v>556</v>
      </c>
      <c r="E546" s="242">
        <v>1</v>
      </c>
    </row>
    <row r="547" customHeight="1" spans="2:5">
      <c r="B547" s="241" t="s">
        <v>210</v>
      </c>
      <c r="C547" s="44" t="s">
        <v>2058</v>
      </c>
      <c r="D547" s="45" t="s">
        <v>556</v>
      </c>
      <c r="E547" s="242">
        <v>1</v>
      </c>
    </row>
    <row r="548" customHeight="1" spans="2:5">
      <c r="B548" s="241" t="s">
        <v>210</v>
      </c>
      <c r="C548" s="44" t="s">
        <v>2059</v>
      </c>
      <c r="D548" s="45" t="s">
        <v>556</v>
      </c>
      <c r="E548" s="242">
        <v>1</v>
      </c>
    </row>
    <row r="549" customHeight="1" spans="2:5">
      <c r="B549" s="241" t="s">
        <v>210</v>
      </c>
      <c r="C549" s="44" t="s">
        <v>2060</v>
      </c>
      <c r="D549" s="45" t="s">
        <v>556</v>
      </c>
      <c r="E549" s="242">
        <v>1</v>
      </c>
    </row>
    <row r="550" customHeight="1" spans="2:5">
      <c r="B550" s="241" t="s">
        <v>210</v>
      </c>
      <c r="C550" s="44" t="s">
        <v>2061</v>
      </c>
      <c r="D550" s="45" t="s">
        <v>556</v>
      </c>
      <c r="E550" s="242">
        <v>1</v>
      </c>
    </row>
    <row r="551" customHeight="1" spans="2:5">
      <c r="B551" s="241" t="s">
        <v>210</v>
      </c>
      <c r="C551" s="44" t="s">
        <v>917</v>
      </c>
      <c r="D551" s="45" t="s">
        <v>556</v>
      </c>
      <c r="E551" s="242">
        <v>1</v>
      </c>
    </row>
    <row r="552" customHeight="1" spans="2:5">
      <c r="B552" s="241" t="s">
        <v>210</v>
      </c>
      <c r="C552" s="44" t="s">
        <v>2062</v>
      </c>
      <c r="D552" s="45" t="s">
        <v>556</v>
      </c>
      <c r="E552" s="242">
        <v>1</v>
      </c>
    </row>
    <row r="553" customHeight="1" spans="2:5">
      <c r="B553" s="241" t="s">
        <v>210</v>
      </c>
      <c r="C553" s="44" t="s">
        <v>2063</v>
      </c>
      <c r="D553" s="45" t="s">
        <v>737</v>
      </c>
      <c r="E553" s="242">
        <v>1</v>
      </c>
    </row>
    <row r="554" customHeight="1" spans="2:5">
      <c r="B554" s="241" t="s">
        <v>210</v>
      </c>
      <c r="C554" s="44" t="s">
        <v>2064</v>
      </c>
      <c r="D554" s="45" t="s">
        <v>556</v>
      </c>
      <c r="E554" s="242">
        <v>1</v>
      </c>
    </row>
    <row r="555" customHeight="1" spans="2:5">
      <c r="B555" s="241" t="s">
        <v>210</v>
      </c>
      <c r="C555" s="44" t="s">
        <v>2065</v>
      </c>
      <c r="D555" s="45" t="s">
        <v>556</v>
      </c>
      <c r="E555" s="242">
        <v>1</v>
      </c>
    </row>
    <row r="556" customHeight="1" spans="2:5">
      <c r="B556" s="241" t="s">
        <v>210</v>
      </c>
      <c r="C556" s="44" t="s">
        <v>926</v>
      </c>
      <c r="D556" s="45" t="s">
        <v>556</v>
      </c>
      <c r="E556" s="242">
        <v>1</v>
      </c>
    </row>
    <row r="557" customHeight="1" spans="2:5">
      <c r="B557" s="241" t="s">
        <v>210</v>
      </c>
      <c r="C557" s="44" t="s">
        <v>2066</v>
      </c>
      <c r="D557" s="45" t="s">
        <v>556</v>
      </c>
      <c r="E557" s="242">
        <v>1</v>
      </c>
    </row>
    <row r="558" customHeight="1" spans="2:5">
      <c r="B558" s="241" t="s">
        <v>210</v>
      </c>
      <c r="C558" s="44" t="s">
        <v>2067</v>
      </c>
      <c r="D558" s="45" t="s">
        <v>556</v>
      </c>
      <c r="E558" s="242">
        <v>1</v>
      </c>
    </row>
    <row r="559" customHeight="1" spans="2:5">
      <c r="B559" s="241" t="s">
        <v>210</v>
      </c>
      <c r="C559" s="44" t="s">
        <v>2068</v>
      </c>
      <c r="D559" s="45" t="s">
        <v>556</v>
      </c>
      <c r="E559" s="242">
        <v>1</v>
      </c>
    </row>
    <row r="560" customHeight="1" spans="2:5">
      <c r="B560" s="241" t="s">
        <v>210</v>
      </c>
      <c r="C560" s="44" t="s">
        <v>2069</v>
      </c>
      <c r="D560" s="45" t="s">
        <v>737</v>
      </c>
      <c r="E560" s="242">
        <v>1</v>
      </c>
    </row>
    <row r="561" customHeight="1" spans="2:5">
      <c r="B561" s="241" t="s">
        <v>210</v>
      </c>
      <c r="C561" s="44" t="s">
        <v>2070</v>
      </c>
      <c r="D561" s="45" t="s">
        <v>556</v>
      </c>
      <c r="E561" s="242">
        <v>1</v>
      </c>
    </row>
    <row r="562" customHeight="1" spans="2:5">
      <c r="B562" s="241" t="s">
        <v>210</v>
      </c>
      <c r="C562" s="44" t="s">
        <v>2071</v>
      </c>
      <c r="D562" s="45" t="s">
        <v>556</v>
      </c>
      <c r="E562" s="242">
        <v>1</v>
      </c>
    </row>
    <row r="563" customHeight="1" spans="2:5">
      <c r="B563" s="241" t="s">
        <v>210</v>
      </c>
      <c r="C563" s="44" t="s">
        <v>2072</v>
      </c>
      <c r="D563" s="45" t="s">
        <v>556</v>
      </c>
      <c r="E563" s="242">
        <v>1</v>
      </c>
    </row>
    <row r="564" customHeight="1" spans="2:5">
      <c r="B564" s="241" t="s">
        <v>210</v>
      </c>
      <c r="C564" s="44" t="s">
        <v>2073</v>
      </c>
      <c r="D564" s="45" t="s">
        <v>556</v>
      </c>
      <c r="E564" s="242">
        <v>1</v>
      </c>
    </row>
    <row r="565" customHeight="1" spans="2:5">
      <c r="B565" s="241" t="s">
        <v>210</v>
      </c>
      <c r="C565" s="44" t="s">
        <v>2074</v>
      </c>
      <c r="D565" s="45" t="s">
        <v>556</v>
      </c>
      <c r="E565" s="242">
        <v>1</v>
      </c>
    </row>
    <row r="566" customHeight="1" spans="2:5">
      <c r="B566" s="241" t="s">
        <v>210</v>
      </c>
      <c r="C566" s="44" t="s">
        <v>2075</v>
      </c>
      <c r="D566" s="45" t="s">
        <v>556</v>
      </c>
      <c r="E566" s="242">
        <v>1</v>
      </c>
    </row>
    <row r="567" customHeight="1" spans="2:5">
      <c r="B567" s="241" t="s">
        <v>210</v>
      </c>
      <c r="C567" s="44" t="s">
        <v>937</v>
      </c>
      <c r="D567" s="45" t="s">
        <v>737</v>
      </c>
      <c r="E567" s="242">
        <v>1</v>
      </c>
    </row>
    <row r="568" customHeight="1" spans="2:5">
      <c r="B568" s="241" t="s">
        <v>210</v>
      </c>
      <c r="C568" s="44" t="s">
        <v>2076</v>
      </c>
      <c r="D568" s="45" t="s">
        <v>556</v>
      </c>
      <c r="E568" s="242">
        <v>1</v>
      </c>
    </row>
    <row r="569" customHeight="1" spans="2:5">
      <c r="B569" s="241" t="s">
        <v>210</v>
      </c>
      <c r="C569" s="44" t="s">
        <v>2077</v>
      </c>
      <c r="D569" s="45" t="s">
        <v>556</v>
      </c>
      <c r="E569" s="242">
        <v>1</v>
      </c>
    </row>
    <row r="570" customHeight="1" spans="2:5">
      <c r="B570" s="241" t="s">
        <v>210</v>
      </c>
      <c r="C570" s="44" t="s">
        <v>2078</v>
      </c>
      <c r="D570" s="45" t="s">
        <v>556</v>
      </c>
      <c r="E570" s="242">
        <v>1</v>
      </c>
    </row>
    <row r="571" customHeight="1" spans="2:5">
      <c r="B571" s="241" t="s">
        <v>210</v>
      </c>
      <c r="C571" s="44" t="s">
        <v>2079</v>
      </c>
      <c r="D571" s="45" t="s">
        <v>556</v>
      </c>
      <c r="E571" s="242">
        <v>1</v>
      </c>
    </row>
    <row r="572" customHeight="1" spans="2:5">
      <c r="B572" s="241" t="s">
        <v>210</v>
      </c>
      <c r="C572" s="44" t="s">
        <v>2080</v>
      </c>
      <c r="D572" s="45" t="s">
        <v>556</v>
      </c>
      <c r="E572" s="242">
        <v>1</v>
      </c>
    </row>
    <row r="573" customHeight="1" spans="2:5">
      <c r="B573" s="241" t="s">
        <v>210</v>
      </c>
      <c r="C573" s="44" t="s">
        <v>2081</v>
      </c>
      <c r="D573" s="45" t="s">
        <v>556</v>
      </c>
      <c r="E573" s="242">
        <v>1</v>
      </c>
    </row>
    <row r="574" customHeight="1" spans="2:5">
      <c r="B574" s="241" t="s">
        <v>210</v>
      </c>
      <c r="C574" s="44" t="s">
        <v>2082</v>
      </c>
      <c r="D574" s="45" t="s">
        <v>556</v>
      </c>
      <c r="E574" s="242">
        <v>1</v>
      </c>
    </row>
    <row r="575" customHeight="1" spans="2:5">
      <c r="B575" s="241" t="s">
        <v>210</v>
      </c>
      <c r="C575" s="44" t="s">
        <v>2083</v>
      </c>
      <c r="D575" s="45" t="s">
        <v>556</v>
      </c>
      <c r="E575" s="242">
        <v>1</v>
      </c>
    </row>
    <row r="576" customHeight="1" spans="2:5">
      <c r="B576" s="241" t="s">
        <v>210</v>
      </c>
      <c r="C576" s="44" t="s">
        <v>2084</v>
      </c>
      <c r="D576" s="45" t="s">
        <v>556</v>
      </c>
      <c r="E576" s="242">
        <v>1</v>
      </c>
    </row>
    <row r="577" customHeight="1" spans="2:5">
      <c r="B577" s="241" t="s">
        <v>210</v>
      </c>
      <c r="C577" s="44" t="s">
        <v>2085</v>
      </c>
      <c r="D577" s="45" t="s">
        <v>556</v>
      </c>
      <c r="E577" s="242">
        <v>1</v>
      </c>
    </row>
    <row r="578" customHeight="1" spans="2:5">
      <c r="B578" s="241" t="s">
        <v>210</v>
      </c>
      <c r="C578" s="44" t="s">
        <v>2086</v>
      </c>
      <c r="D578" s="45" t="s">
        <v>737</v>
      </c>
      <c r="E578" s="242">
        <v>1</v>
      </c>
    </row>
    <row r="579" customHeight="1" spans="2:5">
      <c r="B579" s="241" t="s">
        <v>210</v>
      </c>
      <c r="C579" s="44" t="s">
        <v>2087</v>
      </c>
      <c r="D579" s="45" t="s">
        <v>556</v>
      </c>
      <c r="E579" s="242">
        <v>1</v>
      </c>
    </row>
    <row r="580" customHeight="1" spans="2:5">
      <c r="B580" s="241" t="s">
        <v>210</v>
      </c>
      <c r="C580" s="44" t="s">
        <v>2088</v>
      </c>
      <c r="D580" s="45" t="s">
        <v>556</v>
      </c>
      <c r="E580" s="242">
        <v>1</v>
      </c>
    </row>
    <row r="581" customHeight="1" spans="2:5">
      <c r="B581" s="241" t="s">
        <v>210</v>
      </c>
      <c r="C581" s="44" t="s">
        <v>2089</v>
      </c>
      <c r="D581" s="45" t="s">
        <v>556</v>
      </c>
      <c r="E581" s="242">
        <v>1</v>
      </c>
    </row>
    <row r="582" customHeight="1" spans="2:5">
      <c r="B582" s="241" t="s">
        <v>210</v>
      </c>
      <c r="C582" s="44" t="s">
        <v>2090</v>
      </c>
      <c r="D582" s="45" t="s">
        <v>556</v>
      </c>
      <c r="E582" s="242">
        <v>1</v>
      </c>
    </row>
    <row r="583" customHeight="1" spans="2:5">
      <c r="B583" s="241" t="s">
        <v>210</v>
      </c>
      <c r="C583" s="44" t="s">
        <v>950</v>
      </c>
      <c r="D583" s="45" t="s">
        <v>556</v>
      </c>
      <c r="E583" s="242">
        <v>1</v>
      </c>
    </row>
    <row r="584" customHeight="1" spans="2:5">
      <c r="B584" s="241" t="s">
        <v>210</v>
      </c>
      <c r="C584" s="44" t="s">
        <v>2091</v>
      </c>
      <c r="D584" s="45" t="s">
        <v>556</v>
      </c>
      <c r="E584" s="242">
        <v>1</v>
      </c>
    </row>
    <row r="585" customHeight="1" spans="2:5">
      <c r="B585" s="241" t="s">
        <v>210</v>
      </c>
      <c r="C585" s="44" t="s">
        <v>2092</v>
      </c>
      <c r="D585" s="45" t="s">
        <v>556</v>
      </c>
      <c r="E585" s="242">
        <v>1</v>
      </c>
    </row>
    <row r="586" customHeight="1" spans="2:5">
      <c r="B586" s="241" t="s">
        <v>210</v>
      </c>
      <c r="C586" s="44" t="s">
        <v>2093</v>
      </c>
      <c r="D586" s="45" t="s">
        <v>556</v>
      </c>
      <c r="E586" s="242">
        <v>1</v>
      </c>
    </row>
    <row r="587" customHeight="1" spans="2:5">
      <c r="B587" s="241" t="s">
        <v>210</v>
      </c>
      <c r="C587" s="44" t="s">
        <v>2094</v>
      </c>
      <c r="D587" s="45" t="s">
        <v>556</v>
      </c>
      <c r="E587" s="242">
        <v>1</v>
      </c>
    </row>
    <row r="588" customHeight="1" spans="2:5">
      <c r="B588" s="241" t="s">
        <v>210</v>
      </c>
      <c r="C588" s="44" t="s">
        <v>2095</v>
      </c>
      <c r="D588" s="45" t="s">
        <v>556</v>
      </c>
      <c r="E588" s="242">
        <v>1</v>
      </c>
    </row>
    <row r="589" customHeight="1" spans="2:5">
      <c r="B589" s="241" t="s">
        <v>210</v>
      </c>
      <c r="C589" s="44" t="s">
        <v>2096</v>
      </c>
      <c r="D589" s="45" t="s">
        <v>556</v>
      </c>
      <c r="E589" s="242">
        <v>1</v>
      </c>
    </row>
    <row r="590" customHeight="1" spans="2:5">
      <c r="B590" s="241" t="s">
        <v>210</v>
      </c>
      <c r="C590" s="44" t="s">
        <v>2097</v>
      </c>
      <c r="D590" s="45" t="s">
        <v>556</v>
      </c>
      <c r="E590" s="242">
        <v>1</v>
      </c>
    </row>
    <row r="591" customHeight="1" spans="2:5">
      <c r="B591" s="241" t="s">
        <v>210</v>
      </c>
      <c r="C591" s="44" t="s">
        <v>2098</v>
      </c>
      <c r="D591" s="45" t="s">
        <v>556</v>
      </c>
      <c r="E591" s="242">
        <v>1</v>
      </c>
    </row>
    <row r="592" customHeight="1" spans="2:5">
      <c r="B592" s="241" t="s">
        <v>210</v>
      </c>
      <c r="C592" s="44" t="s">
        <v>2099</v>
      </c>
      <c r="D592" s="45" t="s">
        <v>556</v>
      </c>
      <c r="E592" s="242">
        <v>1</v>
      </c>
    </row>
    <row r="593" customHeight="1" spans="2:5">
      <c r="B593" s="241" t="s">
        <v>210</v>
      </c>
      <c r="C593" s="44" t="s">
        <v>2100</v>
      </c>
      <c r="D593" s="45" t="s">
        <v>556</v>
      </c>
      <c r="E593" s="242">
        <v>1</v>
      </c>
    </row>
    <row r="594" customHeight="1" spans="2:5">
      <c r="B594" s="241" t="s">
        <v>210</v>
      </c>
      <c r="C594" s="44" t="s">
        <v>2101</v>
      </c>
      <c r="D594" s="45" t="s">
        <v>556</v>
      </c>
      <c r="E594" s="242">
        <v>1</v>
      </c>
    </row>
    <row r="595" customHeight="1" spans="2:5">
      <c r="B595" s="241" t="s">
        <v>210</v>
      </c>
      <c r="C595" s="44" t="s">
        <v>2102</v>
      </c>
      <c r="D595" s="45" t="s">
        <v>556</v>
      </c>
      <c r="E595" s="242">
        <v>1</v>
      </c>
    </row>
    <row r="596" customHeight="1" spans="2:5">
      <c r="B596" s="241" t="s">
        <v>210</v>
      </c>
      <c r="C596" s="44" t="s">
        <v>2103</v>
      </c>
      <c r="D596" s="45" t="s">
        <v>556</v>
      </c>
      <c r="E596" s="242">
        <v>1</v>
      </c>
    </row>
    <row r="597" customHeight="1" spans="2:5">
      <c r="B597" s="241" t="s">
        <v>210</v>
      </c>
      <c r="C597" s="44" t="s">
        <v>2104</v>
      </c>
      <c r="D597" s="45" t="s">
        <v>556</v>
      </c>
      <c r="E597" s="242">
        <v>1</v>
      </c>
    </row>
    <row r="598" customHeight="1" spans="2:5">
      <c r="B598" s="241" t="s">
        <v>210</v>
      </c>
      <c r="C598" s="44" t="s">
        <v>2105</v>
      </c>
      <c r="D598" s="45" t="s">
        <v>556</v>
      </c>
      <c r="E598" s="242">
        <v>1</v>
      </c>
    </row>
    <row r="599" customHeight="1" spans="2:5">
      <c r="B599" s="241" t="s">
        <v>210</v>
      </c>
      <c r="C599" s="44" t="s">
        <v>2106</v>
      </c>
      <c r="D599" s="45" t="s">
        <v>556</v>
      </c>
      <c r="E599" s="242">
        <v>1</v>
      </c>
    </row>
    <row r="600" customHeight="1" spans="2:5">
      <c r="B600" s="241" t="s">
        <v>210</v>
      </c>
      <c r="C600" s="44" t="s">
        <v>2107</v>
      </c>
      <c r="D600" s="45" t="s">
        <v>556</v>
      </c>
      <c r="E600" s="242">
        <v>1</v>
      </c>
    </row>
    <row r="601" customHeight="1" spans="2:5">
      <c r="B601" s="241" t="s">
        <v>210</v>
      </c>
      <c r="C601" s="44" t="s">
        <v>2108</v>
      </c>
      <c r="D601" s="45" t="s">
        <v>556</v>
      </c>
      <c r="E601" s="242">
        <v>1</v>
      </c>
    </row>
    <row r="602" customHeight="1" spans="2:5">
      <c r="B602" s="241" t="s">
        <v>210</v>
      </c>
      <c r="C602" s="44" t="s">
        <v>2109</v>
      </c>
      <c r="D602" s="45" t="s">
        <v>556</v>
      </c>
      <c r="E602" s="242">
        <v>1</v>
      </c>
    </row>
    <row r="603" customHeight="1" spans="2:5">
      <c r="B603" s="241" t="s">
        <v>210</v>
      </c>
      <c r="C603" s="44" t="s">
        <v>2110</v>
      </c>
      <c r="D603" s="45" t="s">
        <v>556</v>
      </c>
      <c r="E603" s="242">
        <v>1</v>
      </c>
    </row>
    <row r="604" customHeight="1" spans="2:5">
      <c r="B604" s="241" t="s">
        <v>210</v>
      </c>
      <c r="C604" s="44" t="s">
        <v>2111</v>
      </c>
      <c r="D604" s="45" t="s">
        <v>556</v>
      </c>
      <c r="E604" s="242">
        <v>1</v>
      </c>
    </row>
    <row r="605" customHeight="1" spans="2:5">
      <c r="B605" s="241" t="s">
        <v>210</v>
      </c>
      <c r="C605" s="44" t="s">
        <v>2112</v>
      </c>
      <c r="D605" s="45" t="s">
        <v>556</v>
      </c>
      <c r="E605" s="242">
        <v>1</v>
      </c>
    </row>
    <row r="606" customHeight="1" spans="2:5">
      <c r="B606" s="241" t="s">
        <v>210</v>
      </c>
      <c r="C606" s="44" t="s">
        <v>2113</v>
      </c>
      <c r="D606" s="45" t="s">
        <v>556</v>
      </c>
      <c r="E606" s="242">
        <v>1</v>
      </c>
    </row>
    <row r="607" customHeight="1" spans="2:5">
      <c r="B607" s="241" t="s">
        <v>210</v>
      </c>
      <c r="C607" s="44" t="s">
        <v>2114</v>
      </c>
      <c r="D607" s="45" t="s">
        <v>556</v>
      </c>
      <c r="E607" s="242">
        <v>1</v>
      </c>
    </row>
    <row r="608" customHeight="1" spans="2:5">
      <c r="B608" s="241" t="s">
        <v>210</v>
      </c>
      <c r="C608" s="44" t="s">
        <v>2115</v>
      </c>
      <c r="D608" s="45" t="s">
        <v>556</v>
      </c>
      <c r="E608" s="242">
        <v>1</v>
      </c>
    </row>
    <row r="609" customHeight="1" spans="2:5">
      <c r="B609" s="241" t="s">
        <v>210</v>
      </c>
      <c r="C609" s="44" t="s">
        <v>2116</v>
      </c>
      <c r="D609" s="45" t="s">
        <v>556</v>
      </c>
      <c r="E609" s="242">
        <v>1</v>
      </c>
    </row>
    <row r="610" customHeight="1" spans="2:5">
      <c r="B610" s="241" t="s">
        <v>210</v>
      </c>
      <c r="C610" s="44" t="s">
        <v>2117</v>
      </c>
      <c r="D610" s="45" t="s">
        <v>556</v>
      </c>
      <c r="E610" s="242">
        <v>1</v>
      </c>
    </row>
    <row r="611" customHeight="1" spans="2:5">
      <c r="B611" s="241" t="s">
        <v>210</v>
      </c>
      <c r="C611" s="44" t="s">
        <v>2118</v>
      </c>
      <c r="D611" s="45" t="s">
        <v>556</v>
      </c>
      <c r="E611" s="242">
        <v>1</v>
      </c>
    </row>
    <row r="612" customHeight="1" spans="2:5">
      <c r="B612" s="241" t="s">
        <v>210</v>
      </c>
      <c r="C612" s="44" t="s">
        <v>2119</v>
      </c>
      <c r="D612" s="45" t="s">
        <v>556</v>
      </c>
      <c r="E612" s="242">
        <v>1</v>
      </c>
    </row>
    <row r="613" customHeight="1" spans="2:5">
      <c r="B613" s="241" t="s">
        <v>210</v>
      </c>
      <c r="C613" s="44" t="s">
        <v>2120</v>
      </c>
      <c r="D613" s="45" t="s">
        <v>556</v>
      </c>
      <c r="E613" s="242">
        <v>1</v>
      </c>
    </row>
    <row r="614" customHeight="1" spans="2:5">
      <c r="B614" s="241" t="s">
        <v>210</v>
      </c>
      <c r="C614" s="44" t="s">
        <v>2121</v>
      </c>
      <c r="D614" s="45" t="s">
        <v>556</v>
      </c>
      <c r="E614" s="242">
        <v>1</v>
      </c>
    </row>
    <row r="615" customHeight="1" spans="2:5">
      <c r="B615" s="241" t="s">
        <v>210</v>
      </c>
      <c r="C615" s="44" t="s">
        <v>2122</v>
      </c>
      <c r="D615" s="45" t="s">
        <v>556</v>
      </c>
      <c r="E615" s="242">
        <v>1</v>
      </c>
    </row>
    <row r="616" customHeight="1" spans="2:5">
      <c r="B616" s="241" t="s">
        <v>210</v>
      </c>
      <c r="C616" s="44" t="s">
        <v>2123</v>
      </c>
      <c r="D616" s="45" t="s">
        <v>556</v>
      </c>
      <c r="E616" s="242">
        <v>1</v>
      </c>
    </row>
    <row r="617" customHeight="1" spans="2:5">
      <c r="B617" s="241" t="s">
        <v>210</v>
      </c>
      <c r="C617" s="44" t="s">
        <v>2124</v>
      </c>
      <c r="D617" s="45" t="s">
        <v>556</v>
      </c>
      <c r="E617" s="242">
        <v>1</v>
      </c>
    </row>
    <row r="618" customHeight="1" spans="2:5">
      <c r="B618" s="241" t="s">
        <v>210</v>
      </c>
      <c r="C618" s="44" t="s">
        <v>2125</v>
      </c>
      <c r="D618" s="45" t="s">
        <v>556</v>
      </c>
      <c r="E618" s="242">
        <v>1</v>
      </c>
    </row>
    <row r="619" customHeight="1" spans="2:5">
      <c r="B619" s="241" t="s">
        <v>210</v>
      </c>
      <c r="C619" s="44" t="s">
        <v>2126</v>
      </c>
      <c r="D619" s="45" t="s">
        <v>556</v>
      </c>
      <c r="E619" s="242">
        <v>2</v>
      </c>
    </row>
    <row r="620" customHeight="1" spans="2:5">
      <c r="B620" s="241" t="s">
        <v>210</v>
      </c>
      <c r="C620" s="44" t="s">
        <v>2127</v>
      </c>
      <c r="D620" s="45" t="s">
        <v>556</v>
      </c>
      <c r="E620" s="242">
        <v>1</v>
      </c>
    </row>
    <row r="621" customHeight="1" spans="2:5">
      <c r="B621" s="241" t="s">
        <v>210</v>
      </c>
      <c r="C621" s="44" t="s">
        <v>2128</v>
      </c>
      <c r="D621" s="45" t="s">
        <v>556</v>
      </c>
      <c r="E621" s="242">
        <v>1</v>
      </c>
    </row>
    <row r="622" customHeight="1" spans="2:5">
      <c r="B622" s="241" t="s">
        <v>210</v>
      </c>
      <c r="C622" s="44" t="s">
        <v>967</v>
      </c>
      <c r="D622" s="45" t="s">
        <v>737</v>
      </c>
      <c r="E622" s="242">
        <v>1</v>
      </c>
    </row>
    <row r="623" customHeight="1" spans="2:5">
      <c r="B623" s="243" t="s">
        <v>355</v>
      </c>
      <c r="C623" s="244"/>
      <c r="D623" s="244"/>
      <c r="E623" s="245">
        <v>82</v>
      </c>
    </row>
    <row r="624" customHeight="1" spans="2:5">
      <c r="B624" s="241" t="s">
        <v>220</v>
      </c>
      <c r="C624" s="44" t="s">
        <v>2129</v>
      </c>
      <c r="D624" s="45" t="s">
        <v>556</v>
      </c>
      <c r="E624" s="242">
        <v>1</v>
      </c>
    </row>
    <row r="625" customHeight="1" spans="2:5">
      <c r="B625" s="241" t="s">
        <v>220</v>
      </c>
      <c r="C625" s="44" t="s">
        <v>2130</v>
      </c>
      <c r="D625" s="45" t="s">
        <v>556</v>
      </c>
      <c r="E625" s="242">
        <v>1</v>
      </c>
    </row>
    <row r="626" customHeight="1" spans="2:5">
      <c r="B626" s="241" t="s">
        <v>220</v>
      </c>
      <c r="C626" s="44" t="s">
        <v>2131</v>
      </c>
      <c r="D626" s="45" t="s">
        <v>556</v>
      </c>
      <c r="E626" s="242">
        <v>1</v>
      </c>
    </row>
    <row r="627" customHeight="1" spans="2:5">
      <c r="B627" s="241" t="s">
        <v>220</v>
      </c>
      <c r="C627" s="44" t="s">
        <v>2132</v>
      </c>
      <c r="D627" s="45" t="s">
        <v>556</v>
      </c>
      <c r="E627" s="242">
        <v>1</v>
      </c>
    </row>
    <row r="628" customHeight="1" spans="2:5">
      <c r="B628" s="241" t="s">
        <v>220</v>
      </c>
      <c r="C628" s="44" t="s">
        <v>2133</v>
      </c>
      <c r="D628" s="45" t="s">
        <v>556</v>
      </c>
      <c r="E628" s="242">
        <v>1</v>
      </c>
    </row>
    <row r="629" customHeight="1" spans="2:5">
      <c r="B629" s="241" t="s">
        <v>220</v>
      </c>
      <c r="C629" s="44" t="s">
        <v>2134</v>
      </c>
      <c r="D629" s="45" t="s">
        <v>556</v>
      </c>
      <c r="E629" s="242">
        <v>1</v>
      </c>
    </row>
    <row r="630" customHeight="1" spans="2:5">
      <c r="B630" s="241" t="s">
        <v>220</v>
      </c>
      <c r="C630" s="44" t="s">
        <v>2135</v>
      </c>
      <c r="D630" s="45" t="s">
        <v>556</v>
      </c>
      <c r="E630" s="242">
        <v>1</v>
      </c>
    </row>
    <row r="631" customHeight="1" spans="2:5">
      <c r="B631" s="241" t="s">
        <v>220</v>
      </c>
      <c r="C631" s="44" t="s">
        <v>2136</v>
      </c>
      <c r="D631" s="45" t="s">
        <v>556</v>
      </c>
      <c r="E631" s="242">
        <v>1</v>
      </c>
    </row>
    <row r="632" customHeight="1" spans="2:5">
      <c r="B632" s="241" t="s">
        <v>220</v>
      </c>
      <c r="C632" s="44" t="s">
        <v>2137</v>
      </c>
      <c r="D632" s="45" t="s">
        <v>556</v>
      </c>
      <c r="E632" s="242">
        <v>1</v>
      </c>
    </row>
    <row r="633" customHeight="1" spans="2:5">
      <c r="B633" s="241" t="s">
        <v>220</v>
      </c>
      <c r="C633" s="44" t="s">
        <v>2138</v>
      </c>
      <c r="D633" s="45" t="s">
        <v>556</v>
      </c>
      <c r="E633" s="242">
        <v>1</v>
      </c>
    </row>
    <row r="634" customHeight="1" spans="2:5">
      <c r="B634" s="241" t="s">
        <v>220</v>
      </c>
      <c r="C634" s="44" t="s">
        <v>2139</v>
      </c>
      <c r="D634" s="45" t="s">
        <v>556</v>
      </c>
      <c r="E634" s="242">
        <v>1</v>
      </c>
    </row>
    <row r="635" customHeight="1" spans="2:5">
      <c r="B635" s="243" t="s">
        <v>548</v>
      </c>
      <c r="C635" s="244"/>
      <c r="D635" s="244"/>
      <c r="E635" s="245">
        <v>11</v>
      </c>
    </row>
    <row r="636" customHeight="1" spans="2:5">
      <c r="B636" s="246" t="s">
        <v>8</v>
      </c>
      <c r="C636" s="247"/>
      <c r="D636" s="247"/>
      <c r="E636" s="248">
        <v>606</v>
      </c>
    </row>
    <row r="637" customHeight="1" spans="2:2">
      <c r="B637" s="3" t="s">
        <v>10</v>
      </c>
    </row>
  </sheetData>
  <autoFilter ref="B18:E637">
    <extLst/>
  </autoFilter>
  <pageMargins left="0.7" right="0.7" top="0.75" bottom="0.75" header="0.3" footer="0.3"/>
  <pageSetup paperSize="9" orientation="portrait"/>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M267"/>
  <sheetViews>
    <sheetView showGridLines="0" showRowColHeaders="0" zoomScale="75" zoomScaleNormal="75" workbookViewId="0">
      <selection activeCell="K16" sqref="K16"/>
    </sheetView>
  </sheetViews>
  <sheetFormatPr defaultColWidth="0" defaultRowHeight="15" customHeight="1"/>
  <cols>
    <col min="1" max="1" width="9.14285714285714" style="3" customWidth="1"/>
    <col min="2" max="2" width="48.2857142857143" style="3" customWidth="1"/>
    <col min="3" max="6" width="23" style="3" customWidth="1"/>
    <col min="7" max="7" width="21" style="3" customWidth="1"/>
    <col min="8" max="8" width="13.8571428571429" style="3" customWidth="1"/>
    <col min="9" max="11" width="9.14285714285714" style="3" customWidth="1"/>
    <col min="12" max="12" width="7.57142857142857" style="3" hidden="1" customWidth="1"/>
    <col min="13" max="13" width="4.14285714285714" style="3" hidden="1" customWidth="1"/>
    <col min="14" max="14" width="5.57142857142857" style="3" hidden="1" customWidth="1"/>
    <col min="15" max="15" width="4.14285714285714" style="3" hidden="1" customWidth="1"/>
    <col min="16" max="16" width="13" style="3" hidden="1" customWidth="1"/>
    <col min="17" max="17" width="9.14285714285714" style="3" hidden="1" customWidth="1"/>
    <col min="18" max="19" width="4.14285714285714" style="3" hidden="1" customWidth="1"/>
    <col min="20" max="21" width="5.57142857142857" style="3" hidden="1" customWidth="1"/>
    <col min="22" max="22" width="13" style="3" hidden="1" customWidth="1"/>
    <col min="23" max="23" width="9.14285714285714" style="3" hidden="1" customWidth="1"/>
    <col min="24" max="25" width="4.14285714285714" style="3" hidden="1" customWidth="1"/>
    <col min="26" max="27" width="5.57142857142857" style="3" hidden="1" customWidth="1"/>
    <col min="28" max="28" width="13" style="3" hidden="1" customWidth="1"/>
    <col min="29" max="29" width="9.14285714285714" style="3" hidden="1" customWidth="1"/>
    <col min="30" max="31" width="4.14285714285714" style="3" hidden="1" customWidth="1"/>
    <col min="32" max="33" width="5.57142857142857" style="3" hidden="1" customWidth="1"/>
    <col min="34" max="34" width="13" style="3" hidden="1" customWidth="1"/>
    <col min="35" max="35" width="9.14285714285714" style="3" hidden="1" customWidth="1"/>
    <col min="36" max="37" width="4.14285714285714" style="3" hidden="1" customWidth="1"/>
    <col min="38" max="39" width="5.57142857142857" style="3" hidden="1" customWidth="1"/>
    <col min="40" max="40" width="13" style="3" hidden="1" customWidth="1"/>
    <col min="41" max="41" width="9.14285714285714" style="3" hidden="1" customWidth="1"/>
    <col min="42" max="43" width="4.14285714285714" style="3" hidden="1" customWidth="1"/>
    <col min="44" max="45" width="5.57142857142857" style="3" hidden="1" customWidth="1"/>
    <col min="46" max="46" width="13" style="3" hidden="1" customWidth="1"/>
    <col min="47" max="255" width="9.14285714285714" style="3" hidden="1" customWidth="1"/>
    <col min="256" max="256" width="5.42857142857143" style="3" hidden="1" customWidth="1"/>
    <col min="257" max="258" width="9.14285714285714" style="3" hidden="1" customWidth="1"/>
    <col min="259" max="259" width="48.2857142857143" style="3" hidden="1" customWidth="1"/>
    <col min="260" max="263" width="23" style="3" hidden="1" customWidth="1"/>
    <col min="264" max="264" width="19.7142857142857" style="3" hidden="1" customWidth="1"/>
    <col min="265" max="265" width="24.4285714285714" style="3" hidden="1" customWidth="1"/>
    <col min="266" max="267" width="18.4285714285714" style="3" hidden="1" customWidth="1"/>
    <col min="268" max="268" width="7.57142857142857" style="3" hidden="1" customWidth="1"/>
    <col min="269" max="512" width="0" style="3" hidden="1"/>
    <col min="513" max="514" width="9.14285714285714" style="3" hidden="1" customWidth="1"/>
    <col min="515" max="515" width="48.2857142857143" style="3" hidden="1" customWidth="1"/>
    <col min="516" max="519" width="23" style="3" hidden="1" customWidth="1"/>
    <col min="520" max="520" width="19.7142857142857" style="3" hidden="1" customWidth="1"/>
    <col min="521" max="521" width="24.4285714285714" style="3" hidden="1" customWidth="1"/>
    <col min="522" max="523" width="18.4285714285714" style="3" hidden="1" customWidth="1"/>
    <col min="524" max="524" width="7.57142857142857" style="3" hidden="1" customWidth="1"/>
    <col min="525" max="768" width="0" style="3" hidden="1"/>
    <col min="769" max="770" width="9.14285714285714" style="3" hidden="1" customWidth="1"/>
    <col min="771" max="771" width="48.2857142857143" style="3" hidden="1" customWidth="1"/>
    <col min="772" max="775" width="23" style="3" hidden="1" customWidth="1"/>
    <col min="776" max="776" width="19.7142857142857" style="3" hidden="1" customWidth="1"/>
    <col min="777" max="777" width="24.4285714285714" style="3" hidden="1" customWidth="1"/>
    <col min="778" max="779" width="18.4285714285714" style="3" hidden="1" customWidth="1"/>
    <col min="780" max="780" width="7.57142857142857" style="3" hidden="1" customWidth="1"/>
    <col min="781" max="1024" width="0" style="3" hidden="1"/>
    <col min="1025" max="1026" width="9.14285714285714" style="3" hidden="1" customWidth="1"/>
    <col min="1027" max="1027" width="48.2857142857143" style="3" hidden="1" customWidth="1"/>
    <col min="1028" max="1031" width="23" style="3" hidden="1" customWidth="1"/>
    <col min="1032" max="1032" width="19.7142857142857" style="3" hidden="1" customWidth="1"/>
    <col min="1033" max="1033" width="24.4285714285714" style="3" hidden="1" customWidth="1"/>
    <col min="1034" max="1035" width="18.4285714285714" style="3" hidden="1" customWidth="1"/>
    <col min="1036" max="1036" width="7.57142857142857" style="3" hidden="1" customWidth="1"/>
    <col min="1037" max="1280" width="0" style="3" hidden="1"/>
    <col min="1281" max="1282" width="9.14285714285714" style="3" hidden="1" customWidth="1"/>
    <col min="1283" max="1283" width="48.2857142857143" style="3" hidden="1" customWidth="1"/>
    <col min="1284" max="1287" width="23" style="3" hidden="1" customWidth="1"/>
    <col min="1288" max="1288" width="19.7142857142857" style="3" hidden="1" customWidth="1"/>
    <col min="1289" max="1289" width="24.4285714285714" style="3" hidden="1" customWidth="1"/>
    <col min="1290" max="1291" width="18.4285714285714" style="3" hidden="1" customWidth="1"/>
    <col min="1292" max="1292" width="7.57142857142857" style="3" hidden="1" customWidth="1"/>
    <col min="1293" max="1536" width="0" style="3" hidden="1"/>
    <col min="1537" max="1538" width="9.14285714285714" style="3" hidden="1" customWidth="1"/>
    <col min="1539" max="1539" width="48.2857142857143" style="3" hidden="1" customWidth="1"/>
    <col min="1540" max="1543" width="23" style="3" hidden="1" customWidth="1"/>
    <col min="1544" max="1544" width="19.7142857142857" style="3" hidden="1" customWidth="1"/>
    <col min="1545" max="1545" width="24.4285714285714" style="3" hidden="1" customWidth="1"/>
    <col min="1546" max="1547" width="18.4285714285714" style="3" hidden="1" customWidth="1"/>
    <col min="1548" max="1548" width="7.57142857142857" style="3" hidden="1" customWidth="1"/>
    <col min="1549" max="1792" width="0" style="3" hidden="1"/>
    <col min="1793" max="1794" width="9.14285714285714" style="3" hidden="1" customWidth="1"/>
    <col min="1795" max="1795" width="48.2857142857143" style="3" hidden="1" customWidth="1"/>
    <col min="1796" max="1799" width="23" style="3" hidden="1" customWidth="1"/>
    <col min="1800" max="1800" width="19.7142857142857" style="3" hidden="1" customWidth="1"/>
    <col min="1801" max="1801" width="24.4285714285714" style="3" hidden="1" customWidth="1"/>
    <col min="1802" max="1803" width="18.4285714285714" style="3" hidden="1" customWidth="1"/>
    <col min="1804" max="1804" width="7.57142857142857" style="3" hidden="1" customWidth="1"/>
    <col min="1805" max="2048" width="0" style="3" hidden="1"/>
    <col min="2049" max="2050" width="9.14285714285714" style="3" hidden="1" customWidth="1"/>
    <col min="2051" max="2051" width="48.2857142857143" style="3" hidden="1" customWidth="1"/>
    <col min="2052" max="2055" width="23" style="3" hidden="1" customWidth="1"/>
    <col min="2056" max="2056" width="19.7142857142857" style="3" hidden="1" customWidth="1"/>
    <col min="2057" max="2057" width="24.4285714285714" style="3" hidden="1" customWidth="1"/>
    <col min="2058" max="2059" width="18.4285714285714" style="3" hidden="1" customWidth="1"/>
    <col min="2060" max="2060" width="7.57142857142857" style="3" hidden="1" customWidth="1"/>
    <col min="2061" max="2304" width="0" style="3" hidden="1"/>
    <col min="2305" max="2306" width="9.14285714285714" style="3" hidden="1" customWidth="1"/>
    <col min="2307" max="2307" width="48.2857142857143" style="3" hidden="1" customWidth="1"/>
    <col min="2308" max="2311" width="23" style="3" hidden="1" customWidth="1"/>
    <col min="2312" max="2312" width="19.7142857142857" style="3" hidden="1" customWidth="1"/>
    <col min="2313" max="2313" width="24.4285714285714" style="3" hidden="1" customWidth="1"/>
    <col min="2314" max="2315" width="18.4285714285714" style="3" hidden="1" customWidth="1"/>
    <col min="2316" max="2316" width="7.57142857142857" style="3" hidden="1" customWidth="1"/>
    <col min="2317" max="2560" width="0" style="3" hidden="1"/>
    <col min="2561" max="2562" width="9.14285714285714" style="3" hidden="1" customWidth="1"/>
    <col min="2563" max="2563" width="48.2857142857143" style="3" hidden="1" customWidth="1"/>
    <col min="2564" max="2567" width="23" style="3" hidden="1" customWidth="1"/>
    <col min="2568" max="2568" width="19.7142857142857" style="3" hidden="1" customWidth="1"/>
    <col min="2569" max="2569" width="24.4285714285714" style="3" hidden="1" customWidth="1"/>
    <col min="2570" max="2571" width="18.4285714285714" style="3" hidden="1" customWidth="1"/>
    <col min="2572" max="2572" width="7.57142857142857" style="3" hidden="1" customWidth="1"/>
    <col min="2573" max="2816" width="0" style="3" hidden="1"/>
    <col min="2817" max="2818" width="9.14285714285714" style="3" hidden="1" customWidth="1"/>
    <col min="2819" max="2819" width="48.2857142857143" style="3" hidden="1" customWidth="1"/>
    <col min="2820" max="2823" width="23" style="3" hidden="1" customWidth="1"/>
    <col min="2824" max="2824" width="19.7142857142857" style="3" hidden="1" customWidth="1"/>
    <col min="2825" max="2825" width="24.4285714285714" style="3" hidden="1" customWidth="1"/>
    <col min="2826" max="2827" width="18.4285714285714" style="3" hidden="1" customWidth="1"/>
    <col min="2828" max="2828" width="7.57142857142857" style="3" hidden="1" customWidth="1"/>
    <col min="2829" max="3072" width="0" style="3" hidden="1"/>
    <col min="3073" max="3074" width="9.14285714285714" style="3" hidden="1" customWidth="1"/>
    <col min="3075" max="3075" width="48.2857142857143" style="3" hidden="1" customWidth="1"/>
    <col min="3076" max="3079" width="23" style="3" hidden="1" customWidth="1"/>
    <col min="3080" max="3080" width="19.7142857142857" style="3" hidden="1" customWidth="1"/>
    <col min="3081" max="3081" width="24.4285714285714" style="3" hidden="1" customWidth="1"/>
    <col min="3082" max="3083" width="18.4285714285714" style="3" hidden="1" customWidth="1"/>
    <col min="3084" max="3084" width="7.57142857142857" style="3" hidden="1" customWidth="1"/>
    <col min="3085" max="3328" width="0" style="3" hidden="1"/>
    <col min="3329" max="3330" width="9.14285714285714" style="3" hidden="1" customWidth="1"/>
    <col min="3331" max="3331" width="48.2857142857143" style="3" hidden="1" customWidth="1"/>
    <col min="3332" max="3335" width="23" style="3" hidden="1" customWidth="1"/>
    <col min="3336" max="3336" width="19.7142857142857" style="3" hidden="1" customWidth="1"/>
    <col min="3337" max="3337" width="24.4285714285714" style="3" hidden="1" customWidth="1"/>
    <col min="3338" max="3339" width="18.4285714285714" style="3" hidden="1" customWidth="1"/>
    <col min="3340" max="3340" width="7.57142857142857" style="3" hidden="1" customWidth="1"/>
    <col min="3341" max="3584" width="0" style="3" hidden="1"/>
    <col min="3585" max="3586" width="9.14285714285714" style="3" hidden="1" customWidth="1"/>
    <col min="3587" max="3587" width="48.2857142857143" style="3" hidden="1" customWidth="1"/>
    <col min="3588" max="3591" width="23" style="3" hidden="1" customWidth="1"/>
    <col min="3592" max="3592" width="19.7142857142857" style="3" hidden="1" customWidth="1"/>
    <col min="3593" max="3593" width="24.4285714285714" style="3" hidden="1" customWidth="1"/>
    <col min="3594" max="3595" width="18.4285714285714" style="3" hidden="1" customWidth="1"/>
    <col min="3596" max="3596" width="7.57142857142857" style="3" hidden="1" customWidth="1"/>
    <col min="3597" max="3840" width="0" style="3" hidden="1"/>
    <col min="3841" max="3842" width="9.14285714285714" style="3" hidden="1" customWidth="1"/>
    <col min="3843" max="3843" width="48.2857142857143" style="3" hidden="1" customWidth="1"/>
    <col min="3844" max="3847" width="23" style="3" hidden="1" customWidth="1"/>
    <col min="3848" max="3848" width="19.7142857142857" style="3" hidden="1" customWidth="1"/>
    <col min="3849" max="3849" width="24.4285714285714" style="3" hidden="1" customWidth="1"/>
    <col min="3850" max="3851" width="18.4285714285714" style="3" hidden="1" customWidth="1"/>
    <col min="3852" max="3852" width="7.57142857142857" style="3" hidden="1" customWidth="1"/>
    <col min="3853" max="4096" width="0" style="3" hidden="1"/>
    <col min="4097" max="4098" width="9.14285714285714" style="3" hidden="1" customWidth="1"/>
    <col min="4099" max="4099" width="48.2857142857143" style="3" hidden="1" customWidth="1"/>
    <col min="4100" max="4103" width="23" style="3" hidden="1" customWidth="1"/>
    <col min="4104" max="4104" width="19.7142857142857" style="3" hidden="1" customWidth="1"/>
    <col min="4105" max="4105" width="24.4285714285714" style="3" hidden="1" customWidth="1"/>
    <col min="4106" max="4107" width="18.4285714285714" style="3" hidden="1" customWidth="1"/>
    <col min="4108" max="4108" width="7.57142857142857" style="3" hidden="1" customWidth="1"/>
    <col min="4109" max="4352" width="0" style="3" hidden="1"/>
    <col min="4353" max="4354" width="9.14285714285714" style="3" hidden="1" customWidth="1"/>
    <col min="4355" max="4355" width="48.2857142857143" style="3" hidden="1" customWidth="1"/>
    <col min="4356" max="4359" width="23" style="3" hidden="1" customWidth="1"/>
    <col min="4360" max="4360" width="19.7142857142857" style="3" hidden="1" customWidth="1"/>
    <col min="4361" max="4361" width="24.4285714285714" style="3" hidden="1" customWidth="1"/>
    <col min="4362" max="4363" width="18.4285714285714" style="3" hidden="1" customWidth="1"/>
    <col min="4364" max="4364" width="7.57142857142857" style="3" hidden="1" customWidth="1"/>
    <col min="4365" max="4608" width="0" style="3" hidden="1"/>
    <col min="4609" max="4610" width="9.14285714285714" style="3" hidden="1" customWidth="1"/>
    <col min="4611" max="4611" width="48.2857142857143" style="3" hidden="1" customWidth="1"/>
    <col min="4612" max="4615" width="23" style="3" hidden="1" customWidth="1"/>
    <col min="4616" max="4616" width="19.7142857142857" style="3" hidden="1" customWidth="1"/>
    <col min="4617" max="4617" width="24.4285714285714" style="3" hidden="1" customWidth="1"/>
    <col min="4618" max="4619" width="18.4285714285714" style="3" hidden="1" customWidth="1"/>
    <col min="4620" max="4620" width="7.57142857142857" style="3" hidden="1" customWidth="1"/>
    <col min="4621" max="4864" width="0" style="3" hidden="1"/>
    <col min="4865" max="4866" width="9.14285714285714" style="3" hidden="1" customWidth="1"/>
    <col min="4867" max="4867" width="48.2857142857143" style="3" hidden="1" customWidth="1"/>
    <col min="4868" max="4871" width="23" style="3" hidden="1" customWidth="1"/>
    <col min="4872" max="4872" width="19.7142857142857" style="3" hidden="1" customWidth="1"/>
    <col min="4873" max="4873" width="24.4285714285714" style="3" hidden="1" customWidth="1"/>
    <col min="4874" max="4875" width="18.4285714285714" style="3" hidden="1" customWidth="1"/>
    <col min="4876" max="4876" width="7.57142857142857" style="3" hidden="1" customWidth="1"/>
    <col min="4877" max="5120" width="0" style="3" hidden="1"/>
    <col min="5121" max="5122" width="9.14285714285714" style="3" hidden="1" customWidth="1"/>
    <col min="5123" max="5123" width="48.2857142857143" style="3" hidden="1" customWidth="1"/>
    <col min="5124" max="5127" width="23" style="3" hidden="1" customWidth="1"/>
    <col min="5128" max="5128" width="19.7142857142857" style="3" hidden="1" customWidth="1"/>
    <col min="5129" max="5129" width="24.4285714285714" style="3" hidden="1" customWidth="1"/>
    <col min="5130" max="5131" width="18.4285714285714" style="3" hidden="1" customWidth="1"/>
    <col min="5132" max="5132" width="7.57142857142857" style="3" hidden="1" customWidth="1"/>
    <col min="5133" max="5376" width="0" style="3" hidden="1"/>
    <col min="5377" max="5378" width="9.14285714285714" style="3" hidden="1" customWidth="1"/>
    <col min="5379" max="5379" width="48.2857142857143" style="3" hidden="1" customWidth="1"/>
    <col min="5380" max="5383" width="23" style="3" hidden="1" customWidth="1"/>
    <col min="5384" max="5384" width="19.7142857142857" style="3" hidden="1" customWidth="1"/>
    <col min="5385" max="5385" width="24.4285714285714" style="3" hidden="1" customWidth="1"/>
    <col min="5386" max="5387" width="18.4285714285714" style="3" hidden="1" customWidth="1"/>
    <col min="5388" max="5388" width="7.57142857142857" style="3" hidden="1" customWidth="1"/>
    <col min="5389" max="5632" width="0" style="3" hidden="1"/>
    <col min="5633" max="5634" width="9.14285714285714" style="3" hidden="1" customWidth="1"/>
    <col min="5635" max="5635" width="48.2857142857143" style="3" hidden="1" customWidth="1"/>
    <col min="5636" max="5639" width="23" style="3" hidden="1" customWidth="1"/>
    <col min="5640" max="5640" width="19.7142857142857" style="3" hidden="1" customWidth="1"/>
    <col min="5641" max="5641" width="24.4285714285714" style="3" hidden="1" customWidth="1"/>
    <col min="5642" max="5643" width="18.4285714285714" style="3" hidden="1" customWidth="1"/>
    <col min="5644" max="5644" width="7.57142857142857" style="3" hidden="1" customWidth="1"/>
    <col min="5645" max="5888" width="0" style="3" hidden="1"/>
    <col min="5889" max="5890" width="9.14285714285714" style="3" hidden="1" customWidth="1"/>
    <col min="5891" max="5891" width="48.2857142857143" style="3" hidden="1" customWidth="1"/>
    <col min="5892" max="5895" width="23" style="3" hidden="1" customWidth="1"/>
    <col min="5896" max="5896" width="19.7142857142857" style="3" hidden="1" customWidth="1"/>
    <col min="5897" max="5897" width="24.4285714285714" style="3" hidden="1" customWidth="1"/>
    <col min="5898" max="5899" width="18.4285714285714" style="3" hidden="1" customWidth="1"/>
    <col min="5900" max="5900" width="7.57142857142857" style="3" hidden="1" customWidth="1"/>
    <col min="5901" max="6144" width="0" style="3" hidden="1"/>
    <col min="6145" max="6146" width="9.14285714285714" style="3" hidden="1" customWidth="1"/>
    <col min="6147" max="6147" width="48.2857142857143" style="3" hidden="1" customWidth="1"/>
    <col min="6148" max="6151" width="23" style="3" hidden="1" customWidth="1"/>
    <col min="6152" max="6152" width="19.7142857142857" style="3" hidden="1" customWidth="1"/>
    <col min="6153" max="6153" width="24.4285714285714" style="3" hidden="1" customWidth="1"/>
    <col min="6154" max="6155" width="18.4285714285714" style="3" hidden="1" customWidth="1"/>
    <col min="6156" max="6156" width="7.57142857142857" style="3" hidden="1" customWidth="1"/>
    <col min="6157" max="6400" width="0" style="3" hidden="1"/>
    <col min="6401" max="6402" width="9.14285714285714" style="3" hidden="1" customWidth="1"/>
    <col min="6403" max="6403" width="48.2857142857143" style="3" hidden="1" customWidth="1"/>
    <col min="6404" max="6407" width="23" style="3" hidden="1" customWidth="1"/>
    <col min="6408" max="6408" width="19.7142857142857" style="3" hidden="1" customWidth="1"/>
    <col min="6409" max="6409" width="24.4285714285714" style="3" hidden="1" customWidth="1"/>
    <col min="6410" max="6411" width="18.4285714285714" style="3" hidden="1" customWidth="1"/>
    <col min="6412" max="6412" width="7.57142857142857" style="3" hidden="1" customWidth="1"/>
    <col min="6413" max="6656" width="0" style="3" hidden="1"/>
    <col min="6657" max="6658" width="9.14285714285714" style="3" hidden="1" customWidth="1"/>
    <col min="6659" max="6659" width="48.2857142857143" style="3" hidden="1" customWidth="1"/>
    <col min="6660" max="6663" width="23" style="3" hidden="1" customWidth="1"/>
    <col min="6664" max="6664" width="19.7142857142857" style="3" hidden="1" customWidth="1"/>
    <col min="6665" max="6665" width="24.4285714285714" style="3" hidden="1" customWidth="1"/>
    <col min="6666" max="6667" width="18.4285714285714" style="3" hidden="1" customWidth="1"/>
    <col min="6668" max="6668" width="7.57142857142857" style="3" hidden="1" customWidth="1"/>
    <col min="6669" max="6912" width="0" style="3" hidden="1"/>
    <col min="6913" max="6914" width="9.14285714285714" style="3" hidden="1" customWidth="1"/>
    <col min="6915" max="6915" width="48.2857142857143" style="3" hidden="1" customWidth="1"/>
    <col min="6916" max="6919" width="23" style="3" hidden="1" customWidth="1"/>
    <col min="6920" max="6920" width="19.7142857142857" style="3" hidden="1" customWidth="1"/>
    <col min="6921" max="6921" width="24.4285714285714" style="3" hidden="1" customWidth="1"/>
    <col min="6922" max="6923" width="18.4285714285714" style="3" hidden="1" customWidth="1"/>
    <col min="6924" max="6924" width="7.57142857142857" style="3" hidden="1" customWidth="1"/>
    <col min="6925" max="7168" width="0" style="3" hidden="1"/>
    <col min="7169" max="7170" width="9.14285714285714" style="3" hidden="1" customWidth="1"/>
    <col min="7171" max="7171" width="48.2857142857143" style="3" hidden="1" customWidth="1"/>
    <col min="7172" max="7175" width="23" style="3" hidden="1" customWidth="1"/>
    <col min="7176" max="7176" width="19.7142857142857" style="3" hidden="1" customWidth="1"/>
    <col min="7177" max="7177" width="24.4285714285714" style="3" hidden="1" customWidth="1"/>
    <col min="7178" max="7179" width="18.4285714285714" style="3" hidden="1" customWidth="1"/>
    <col min="7180" max="7180" width="7.57142857142857" style="3" hidden="1" customWidth="1"/>
    <col min="7181" max="7424" width="0" style="3" hidden="1"/>
    <col min="7425" max="7426" width="9.14285714285714" style="3" hidden="1" customWidth="1"/>
    <col min="7427" max="7427" width="48.2857142857143" style="3" hidden="1" customWidth="1"/>
    <col min="7428" max="7431" width="23" style="3" hidden="1" customWidth="1"/>
    <col min="7432" max="7432" width="19.7142857142857" style="3" hidden="1" customWidth="1"/>
    <col min="7433" max="7433" width="24.4285714285714" style="3" hidden="1" customWidth="1"/>
    <col min="7434" max="7435" width="18.4285714285714" style="3" hidden="1" customWidth="1"/>
    <col min="7436" max="7436" width="7.57142857142857" style="3" hidden="1" customWidth="1"/>
    <col min="7437" max="7680" width="0" style="3" hidden="1"/>
    <col min="7681" max="7682" width="9.14285714285714" style="3" hidden="1" customWidth="1"/>
    <col min="7683" max="7683" width="48.2857142857143" style="3" hidden="1" customWidth="1"/>
    <col min="7684" max="7687" width="23" style="3" hidden="1" customWidth="1"/>
    <col min="7688" max="7688" width="19.7142857142857" style="3" hidden="1" customWidth="1"/>
    <col min="7689" max="7689" width="24.4285714285714" style="3" hidden="1" customWidth="1"/>
    <col min="7690" max="7691" width="18.4285714285714" style="3" hidden="1" customWidth="1"/>
    <col min="7692" max="7692" width="7.57142857142857" style="3" hidden="1" customWidth="1"/>
    <col min="7693" max="7936" width="0" style="3" hidden="1"/>
    <col min="7937" max="7938" width="9.14285714285714" style="3" hidden="1" customWidth="1"/>
    <col min="7939" max="7939" width="48.2857142857143" style="3" hidden="1" customWidth="1"/>
    <col min="7940" max="7943" width="23" style="3" hidden="1" customWidth="1"/>
    <col min="7944" max="7944" width="19.7142857142857" style="3" hidden="1" customWidth="1"/>
    <col min="7945" max="7945" width="24.4285714285714" style="3" hidden="1" customWidth="1"/>
    <col min="7946" max="7947" width="18.4285714285714" style="3" hidden="1" customWidth="1"/>
    <col min="7948" max="7948" width="7.57142857142857" style="3" hidden="1" customWidth="1"/>
    <col min="7949" max="8192" width="0" style="3" hidden="1"/>
    <col min="8193" max="8194" width="9.14285714285714" style="3" hidden="1" customWidth="1"/>
    <col min="8195" max="8195" width="48.2857142857143" style="3" hidden="1" customWidth="1"/>
    <col min="8196" max="8199" width="23" style="3" hidden="1" customWidth="1"/>
    <col min="8200" max="8200" width="19.7142857142857" style="3" hidden="1" customWidth="1"/>
    <col min="8201" max="8201" width="24.4285714285714" style="3" hidden="1" customWidth="1"/>
    <col min="8202" max="8203" width="18.4285714285714" style="3" hidden="1" customWidth="1"/>
    <col min="8204" max="8204" width="7.57142857142857" style="3" hidden="1" customWidth="1"/>
    <col min="8205" max="8448" width="0" style="3" hidden="1"/>
    <col min="8449" max="8450" width="9.14285714285714" style="3" hidden="1" customWidth="1"/>
    <col min="8451" max="8451" width="48.2857142857143" style="3" hidden="1" customWidth="1"/>
    <col min="8452" max="8455" width="23" style="3" hidden="1" customWidth="1"/>
    <col min="8456" max="8456" width="19.7142857142857" style="3" hidden="1" customWidth="1"/>
    <col min="8457" max="8457" width="24.4285714285714" style="3" hidden="1" customWidth="1"/>
    <col min="8458" max="8459" width="18.4285714285714" style="3" hidden="1" customWidth="1"/>
    <col min="8460" max="8460" width="7.57142857142857" style="3" hidden="1" customWidth="1"/>
    <col min="8461" max="8704" width="0" style="3" hidden="1"/>
    <col min="8705" max="8706" width="9.14285714285714" style="3" hidden="1" customWidth="1"/>
    <col min="8707" max="8707" width="48.2857142857143" style="3" hidden="1" customWidth="1"/>
    <col min="8708" max="8711" width="23" style="3" hidden="1" customWidth="1"/>
    <col min="8712" max="8712" width="19.7142857142857" style="3" hidden="1" customWidth="1"/>
    <col min="8713" max="8713" width="24.4285714285714" style="3" hidden="1" customWidth="1"/>
    <col min="8714" max="8715" width="18.4285714285714" style="3" hidden="1" customWidth="1"/>
    <col min="8716" max="8716" width="7.57142857142857" style="3" hidden="1" customWidth="1"/>
    <col min="8717" max="8960" width="0" style="3" hidden="1"/>
    <col min="8961" max="8962" width="9.14285714285714" style="3" hidden="1" customWidth="1"/>
    <col min="8963" max="8963" width="48.2857142857143" style="3" hidden="1" customWidth="1"/>
    <col min="8964" max="8967" width="23" style="3" hidden="1" customWidth="1"/>
    <col min="8968" max="8968" width="19.7142857142857" style="3" hidden="1" customWidth="1"/>
    <col min="8969" max="8969" width="24.4285714285714" style="3" hidden="1" customWidth="1"/>
    <col min="8970" max="8971" width="18.4285714285714" style="3" hidden="1" customWidth="1"/>
    <col min="8972" max="8972" width="7.57142857142857" style="3" hidden="1" customWidth="1"/>
    <col min="8973" max="9216" width="0" style="3" hidden="1"/>
    <col min="9217" max="9218" width="9.14285714285714" style="3" hidden="1" customWidth="1"/>
    <col min="9219" max="9219" width="48.2857142857143" style="3" hidden="1" customWidth="1"/>
    <col min="9220" max="9223" width="23" style="3" hidden="1" customWidth="1"/>
    <col min="9224" max="9224" width="19.7142857142857" style="3" hidden="1" customWidth="1"/>
    <col min="9225" max="9225" width="24.4285714285714" style="3" hidden="1" customWidth="1"/>
    <col min="9226" max="9227" width="18.4285714285714" style="3" hidden="1" customWidth="1"/>
    <col min="9228" max="9228" width="7.57142857142857" style="3" hidden="1" customWidth="1"/>
    <col min="9229" max="9472" width="0" style="3" hidden="1"/>
    <col min="9473" max="9474" width="9.14285714285714" style="3" hidden="1" customWidth="1"/>
    <col min="9475" max="9475" width="48.2857142857143" style="3" hidden="1" customWidth="1"/>
    <col min="9476" max="9479" width="23" style="3" hidden="1" customWidth="1"/>
    <col min="9480" max="9480" width="19.7142857142857" style="3" hidden="1" customWidth="1"/>
    <col min="9481" max="9481" width="24.4285714285714" style="3" hidden="1" customWidth="1"/>
    <col min="9482" max="9483" width="18.4285714285714" style="3" hidden="1" customWidth="1"/>
    <col min="9484" max="9484" width="7.57142857142857" style="3" hidden="1" customWidth="1"/>
    <col min="9485" max="9728" width="0" style="3" hidden="1"/>
    <col min="9729" max="9730" width="9.14285714285714" style="3" hidden="1" customWidth="1"/>
    <col min="9731" max="9731" width="48.2857142857143" style="3" hidden="1" customWidth="1"/>
    <col min="9732" max="9735" width="23" style="3" hidden="1" customWidth="1"/>
    <col min="9736" max="9736" width="19.7142857142857" style="3" hidden="1" customWidth="1"/>
    <col min="9737" max="9737" width="24.4285714285714" style="3" hidden="1" customWidth="1"/>
    <col min="9738" max="9739" width="18.4285714285714" style="3" hidden="1" customWidth="1"/>
    <col min="9740" max="9740" width="7.57142857142857" style="3" hidden="1" customWidth="1"/>
    <col min="9741" max="9984" width="0" style="3" hidden="1"/>
    <col min="9985" max="9986" width="9.14285714285714" style="3" hidden="1" customWidth="1"/>
    <col min="9987" max="9987" width="48.2857142857143" style="3" hidden="1" customWidth="1"/>
    <col min="9988" max="9991" width="23" style="3" hidden="1" customWidth="1"/>
    <col min="9992" max="9992" width="19.7142857142857" style="3" hidden="1" customWidth="1"/>
    <col min="9993" max="9993" width="24.4285714285714" style="3" hidden="1" customWidth="1"/>
    <col min="9994" max="9995" width="18.4285714285714" style="3" hidden="1" customWidth="1"/>
    <col min="9996" max="9996" width="7.57142857142857" style="3" hidden="1" customWidth="1"/>
    <col min="9997" max="10240" width="0" style="3" hidden="1"/>
    <col min="10241" max="10242" width="9.14285714285714" style="3" hidden="1" customWidth="1"/>
    <col min="10243" max="10243" width="48.2857142857143" style="3" hidden="1" customWidth="1"/>
    <col min="10244" max="10247" width="23" style="3" hidden="1" customWidth="1"/>
    <col min="10248" max="10248" width="19.7142857142857" style="3" hidden="1" customWidth="1"/>
    <col min="10249" max="10249" width="24.4285714285714" style="3" hidden="1" customWidth="1"/>
    <col min="10250" max="10251" width="18.4285714285714" style="3" hidden="1" customWidth="1"/>
    <col min="10252" max="10252" width="7.57142857142857" style="3" hidden="1" customWidth="1"/>
    <col min="10253" max="10496" width="0" style="3" hidden="1"/>
    <col min="10497" max="10498" width="9.14285714285714" style="3" hidden="1" customWidth="1"/>
    <col min="10499" max="10499" width="48.2857142857143" style="3" hidden="1" customWidth="1"/>
    <col min="10500" max="10503" width="23" style="3" hidden="1" customWidth="1"/>
    <col min="10504" max="10504" width="19.7142857142857" style="3" hidden="1" customWidth="1"/>
    <col min="10505" max="10505" width="24.4285714285714" style="3" hidden="1" customWidth="1"/>
    <col min="10506" max="10507" width="18.4285714285714" style="3" hidden="1" customWidth="1"/>
    <col min="10508" max="10508" width="7.57142857142857" style="3" hidden="1" customWidth="1"/>
    <col min="10509" max="10752" width="0" style="3" hidden="1"/>
    <col min="10753" max="10754" width="9.14285714285714" style="3" hidden="1" customWidth="1"/>
    <col min="10755" max="10755" width="48.2857142857143" style="3" hidden="1" customWidth="1"/>
    <col min="10756" max="10759" width="23" style="3" hidden="1" customWidth="1"/>
    <col min="10760" max="10760" width="19.7142857142857" style="3" hidden="1" customWidth="1"/>
    <col min="10761" max="10761" width="24.4285714285714" style="3" hidden="1" customWidth="1"/>
    <col min="10762" max="10763" width="18.4285714285714" style="3" hidden="1" customWidth="1"/>
    <col min="10764" max="10764" width="7.57142857142857" style="3" hidden="1" customWidth="1"/>
    <col min="10765" max="11008" width="0" style="3" hidden="1"/>
    <col min="11009" max="11010" width="9.14285714285714" style="3" hidden="1" customWidth="1"/>
    <col min="11011" max="11011" width="48.2857142857143" style="3" hidden="1" customWidth="1"/>
    <col min="11012" max="11015" width="23" style="3" hidden="1" customWidth="1"/>
    <col min="11016" max="11016" width="19.7142857142857" style="3" hidden="1" customWidth="1"/>
    <col min="11017" max="11017" width="24.4285714285714" style="3" hidden="1" customWidth="1"/>
    <col min="11018" max="11019" width="18.4285714285714" style="3" hidden="1" customWidth="1"/>
    <col min="11020" max="11020" width="7.57142857142857" style="3" hidden="1" customWidth="1"/>
    <col min="11021" max="11264" width="0" style="3" hidden="1"/>
    <col min="11265" max="11266" width="9.14285714285714" style="3" hidden="1" customWidth="1"/>
    <col min="11267" max="11267" width="48.2857142857143" style="3" hidden="1" customWidth="1"/>
    <col min="11268" max="11271" width="23" style="3" hidden="1" customWidth="1"/>
    <col min="11272" max="11272" width="19.7142857142857" style="3" hidden="1" customWidth="1"/>
    <col min="11273" max="11273" width="24.4285714285714" style="3" hidden="1" customWidth="1"/>
    <col min="11274" max="11275" width="18.4285714285714" style="3" hidden="1" customWidth="1"/>
    <col min="11276" max="11276" width="7.57142857142857" style="3" hidden="1" customWidth="1"/>
    <col min="11277" max="11520" width="0" style="3" hidden="1"/>
    <col min="11521" max="11522" width="9.14285714285714" style="3" hidden="1" customWidth="1"/>
    <col min="11523" max="11523" width="48.2857142857143" style="3" hidden="1" customWidth="1"/>
    <col min="11524" max="11527" width="23" style="3" hidden="1" customWidth="1"/>
    <col min="11528" max="11528" width="19.7142857142857" style="3" hidden="1" customWidth="1"/>
    <col min="11529" max="11529" width="24.4285714285714" style="3" hidden="1" customWidth="1"/>
    <col min="11530" max="11531" width="18.4285714285714" style="3" hidden="1" customWidth="1"/>
    <col min="11532" max="11532" width="7.57142857142857" style="3" hidden="1" customWidth="1"/>
    <col min="11533" max="11776" width="0" style="3" hidden="1"/>
    <col min="11777" max="11778" width="9.14285714285714" style="3" hidden="1" customWidth="1"/>
    <col min="11779" max="11779" width="48.2857142857143" style="3" hidden="1" customWidth="1"/>
    <col min="11780" max="11783" width="23" style="3" hidden="1" customWidth="1"/>
    <col min="11784" max="11784" width="19.7142857142857" style="3" hidden="1" customWidth="1"/>
    <col min="11785" max="11785" width="24.4285714285714" style="3" hidden="1" customWidth="1"/>
    <col min="11786" max="11787" width="18.4285714285714" style="3" hidden="1" customWidth="1"/>
    <col min="11788" max="11788" width="7.57142857142857" style="3" hidden="1" customWidth="1"/>
    <col min="11789" max="12032" width="0" style="3" hidden="1"/>
    <col min="12033" max="12034" width="9.14285714285714" style="3" hidden="1" customWidth="1"/>
    <col min="12035" max="12035" width="48.2857142857143" style="3" hidden="1" customWidth="1"/>
    <col min="12036" max="12039" width="23" style="3" hidden="1" customWidth="1"/>
    <col min="12040" max="12040" width="19.7142857142857" style="3" hidden="1" customWidth="1"/>
    <col min="12041" max="12041" width="24.4285714285714" style="3" hidden="1" customWidth="1"/>
    <col min="12042" max="12043" width="18.4285714285714" style="3" hidden="1" customWidth="1"/>
    <col min="12044" max="12044" width="7.57142857142857" style="3" hidden="1" customWidth="1"/>
    <col min="12045" max="12288" width="0" style="3" hidden="1"/>
    <col min="12289" max="12290" width="9.14285714285714" style="3" hidden="1" customWidth="1"/>
    <col min="12291" max="12291" width="48.2857142857143" style="3" hidden="1" customWidth="1"/>
    <col min="12292" max="12295" width="23" style="3" hidden="1" customWidth="1"/>
    <col min="12296" max="12296" width="19.7142857142857" style="3" hidden="1" customWidth="1"/>
    <col min="12297" max="12297" width="24.4285714285714" style="3" hidden="1" customWidth="1"/>
    <col min="12298" max="12299" width="18.4285714285714" style="3" hidden="1" customWidth="1"/>
    <col min="12300" max="12300" width="7.57142857142857" style="3" hidden="1" customWidth="1"/>
    <col min="12301" max="12544" width="0" style="3" hidden="1"/>
    <col min="12545" max="12546" width="9.14285714285714" style="3" hidden="1" customWidth="1"/>
    <col min="12547" max="12547" width="48.2857142857143" style="3" hidden="1" customWidth="1"/>
    <col min="12548" max="12551" width="23" style="3" hidden="1" customWidth="1"/>
    <col min="12552" max="12552" width="19.7142857142857" style="3" hidden="1" customWidth="1"/>
    <col min="12553" max="12553" width="24.4285714285714" style="3" hidden="1" customWidth="1"/>
    <col min="12554" max="12555" width="18.4285714285714" style="3" hidden="1" customWidth="1"/>
    <col min="12556" max="12556" width="7.57142857142857" style="3" hidden="1" customWidth="1"/>
    <col min="12557" max="12800" width="0" style="3" hidden="1"/>
    <col min="12801" max="12802" width="9.14285714285714" style="3" hidden="1" customWidth="1"/>
    <col min="12803" max="12803" width="48.2857142857143" style="3" hidden="1" customWidth="1"/>
    <col min="12804" max="12807" width="23" style="3" hidden="1" customWidth="1"/>
    <col min="12808" max="12808" width="19.7142857142857" style="3" hidden="1" customWidth="1"/>
    <col min="12809" max="12809" width="24.4285714285714" style="3" hidden="1" customWidth="1"/>
    <col min="12810" max="12811" width="18.4285714285714" style="3" hidden="1" customWidth="1"/>
    <col min="12812" max="12812" width="7.57142857142857" style="3" hidden="1" customWidth="1"/>
    <col min="12813" max="13056" width="0" style="3" hidden="1"/>
    <col min="13057" max="13058" width="9.14285714285714" style="3" hidden="1" customWidth="1"/>
    <col min="13059" max="13059" width="48.2857142857143" style="3" hidden="1" customWidth="1"/>
    <col min="13060" max="13063" width="23" style="3" hidden="1" customWidth="1"/>
    <col min="13064" max="13064" width="19.7142857142857" style="3" hidden="1" customWidth="1"/>
    <col min="13065" max="13065" width="24.4285714285714" style="3" hidden="1" customWidth="1"/>
    <col min="13066" max="13067" width="18.4285714285714" style="3" hidden="1" customWidth="1"/>
    <col min="13068" max="13068" width="7.57142857142857" style="3" hidden="1" customWidth="1"/>
    <col min="13069" max="13312" width="0" style="3" hidden="1"/>
    <col min="13313" max="13314" width="9.14285714285714" style="3" hidden="1" customWidth="1"/>
    <col min="13315" max="13315" width="48.2857142857143" style="3" hidden="1" customWidth="1"/>
    <col min="13316" max="13319" width="23" style="3" hidden="1" customWidth="1"/>
    <col min="13320" max="13320" width="19.7142857142857" style="3" hidden="1" customWidth="1"/>
    <col min="13321" max="13321" width="24.4285714285714" style="3" hidden="1" customWidth="1"/>
    <col min="13322" max="13323" width="18.4285714285714" style="3" hidden="1" customWidth="1"/>
    <col min="13324" max="13324" width="7.57142857142857" style="3" hidden="1" customWidth="1"/>
    <col min="13325" max="13568" width="0" style="3" hidden="1"/>
    <col min="13569" max="13570" width="9.14285714285714" style="3" hidden="1" customWidth="1"/>
    <col min="13571" max="13571" width="48.2857142857143" style="3" hidden="1" customWidth="1"/>
    <col min="13572" max="13575" width="23" style="3" hidden="1" customWidth="1"/>
    <col min="13576" max="13576" width="19.7142857142857" style="3" hidden="1" customWidth="1"/>
    <col min="13577" max="13577" width="24.4285714285714" style="3" hidden="1" customWidth="1"/>
    <col min="13578" max="13579" width="18.4285714285714" style="3" hidden="1" customWidth="1"/>
    <col min="13580" max="13580" width="7.57142857142857" style="3" hidden="1" customWidth="1"/>
    <col min="13581" max="13824" width="0" style="3" hidden="1"/>
    <col min="13825" max="13826" width="9.14285714285714" style="3" hidden="1" customWidth="1"/>
    <col min="13827" max="13827" width="48.2857142857143" style="3" hidden="1" customWidth="1"/>
    <col min="13828" max="13831" width="23" style="3" hidden="1" customWidth="1"/>
    <col min="13832" max="13832" width="19.7142857142857" style="3" hidden="1" customWidth="1"/>
    <col min="13833" max="13833" width="24.4285714285714" style="3" hidden="1" customWidth="1"/>
    <col min="13834" max="13835" width="18.4285714285714" style="3" hidden="1" customWidth="1"/>
    <col min="13836" max="13836" width="7.57142857142857" style="3" hidden="1" customWidth="1"/>
    <col min="13837" max="14080" width="0" style="3" hidden="1"/>
    <col min="14081" max="14082" width="9.14285714285714" style="3" hidden="1" customWidth="1"/>
    <col min="14083" max="14083" width="48.2857142857143" style="3" hidden="1" customWidth="1"/>
    <col min="14084" max="14087" width="23" style="3" hidden="1" customWidth="1"/>
    <col min="14088" max="14088" width="19.7142857142857" style="3" hidden="1" customWidth="1"/>
    <col min="14089" max="14089" width="24.4285714285714" style="3" hidden="1" customWidth="1"/>
    <col min="14090" max="14091" width="18.4285714285714" style="3" hidden="1" customWidth="1"/>
    <col min="14092" max="14092" width="7.57142857142857" style="3" hidden="1" customWidth="1"/>
    <col min="14093" max="14336" width="0" style="3" hidden="1"/>
    <col min="14337" max="14338" width="9.14285714285714" style="3" hidden="1" customWidth="1"/>
    <col min="14339" max="14339" width="48.2857142857143" style="3" hidden="1" customWidth="1"/>
    <col min="14340" max="14343" width="23" style="3" hidden="1" customWidth="1"/>
    <col min="14344" max="14344" width="19.7142857142857" style="3" hidden="1" customWidth="1"/>
    <col min="14345" max="14345" width="24.4285714285714" style="3" hidden="1" customWidth="1"/>
    <col min="14346" max="14347" width="18.4285714285714" style="3" hidden="1" customWidth="1"/>
    <col min="14348" max="14348" width="7.57142857142857" style="3" hidden="1" customWidth="1"/>
    <col min="14349" max="14592" width="0" style="3" hidden="1"/>
    <col min="14593" max="14594" width="9.14285714285714" style="3" hidden="1" customWidth="1"/>
    <col min="14595" max="14595" width="48.2857142857143" style="3" hidden="1" customWidth="1"/>
    <col min="14596" max="14599" width="23" style="3" hidden="1" customWidth="1"/>
    <col min="14600" max="14600" width="19.7142857142857" style="3" hidden="1" customWidth="1"/>
    <col min="14601" max="14601" width="24.4285714285714" style="3" hidden="1" customWidth="1"/>
    <col min="14602" max="14603" width="18.4285714285714" style="3" hidden="1" customWidth="1"/>
    <col min="14604" max="14604" width="7.57142857142857" style="3" hidden="1" customWidth="1"/>
    <col min="14605" max="14848" width="0" style="3" hidden="1"/>
    <col min="14849" max="14850" width="9.14285714285714" style="3" hidden="1" customWidth="1"/>
    <col min="14851" max="14851" width="48.2857142857143" style="3" hidden="1" customWidth="1"/>
    <col min="14852" max="14855" width="23" style="3" hidden="1" customWidth="1"/>
    <col min="14856" max="14856" width="19.7142857142857" style="3" hidden="1" customWidth="1"/>
    <col min="14857" max="14857" width="24.4285714285714" style="3" hidden="1" customWidth="1"/>
    <col min="14858" max="14859" width="18.4285714285714" style="3" hidden="1" customWidth="1"/>
    <col min="14860" max="14860" width="7.57142857142857" style="3" hidden="1" customWidth="1"/>
    <col min="14861" max="15104" width="0" style="3" hidden="1"/>
    <col min="15105" max="15106" width="9.14285714285714" style="3" hidden="1" customWidth="1"/>
    <col min="15107" max="15107" width="48.2857142857143" style="3" hidden="1" customWidth="1"/>
    <col min="15108" max="15111" width="23" style="3" hidden="1" customWidth="1"/>
    <col min="15112" max="15112" width="19.7142857142857" style="3" hidden="1" customWidth="1"/>
    <col min="15113" max="15113" width="24.4285714285714" style="3" hidden="1" customWidth="1"/>
    <col min="15114" max="15115" width="18.4285714285714" style="3" hidden="1" customWidth="1"/>
    <col min="15116" max="15116" width="7.57142857142857" style="3" hidden="1" customWidth="1"/>
    <col min="15117" max="15360" width="0" style="3" hidden="1"/>
    <col min="15361" max="15362" width="9.14285714285714" style="3" hidden="1" customWidth="1"/>
    <col min="15363" max="15363" width="48.2857142857143" style="3" hidden="1" customWidth="1"/>
    <col min="15364" max="15367" width="23" style="3" hidden="1" customWidth="1"/>
    <col min="15368" max="15368" width="19.7142857142857" style="3" hidden="1" customWidth="1"/>
    <col min="15369" max="15369" width="24.4285714285714" style="3" hidden="1" customWidth="1"/>
    <col min="15370" max="15371" width="18.4285714285714" style="3" hidden="1" customWidth="1"/>
    <col min="15372" max="15372" width="7.57142857142857" style="3" hidden="1" customWidth="1"/>
    <col min="15373" max="15616" width="0" style="3" hidden="1"/>
    <col min="15617" max="15618" width="9.14285714285714" style="3" hidden="1" customWidth="1"/>
    <col min="15619" max="15619" width="48.2857142857143" style="3" hidden="1" customWidth="1"/>
    <col min="15620" max="15623" width="23" style="3" hidden="1" customWidth="1"/>
    <col min="15624" max="15624" width="19.7142857142857" style="3" hidden="1" customWidth="1"/>
    <col min="15625" max="15625" width="24.4285714285714" style="3" hidden="1" customWidth="1"/>
    <col min="15626" max="15627" width="18.4285714285714" style="3" hidden="1" customWidth="1"/>
    <col min="15628" max="15628" width="7.57142857142857" style="3" hidden="1" customWidth="1"/>
    <col min="15629" max="15872" width="0" style="3" hidden="1"/>
    <col min="15873" max="15874" width="9.14285714285714" style="3" hidden="1" customWidth="1"/>
    <col min="15875" max="15875" width="48.2857142857143" style="3" hidden="1" customWidth="1"/>
    <col min="15876" max="15879" width="23" style="3" hidden="1" customWidth="1"/>
    <col min="15880" max="15880" width="19.7142857142857" style="3" hidden="1" customWidth="1"/>
    <col min="15881" max="15881" width="24.4285714285714" style="3" hidden="1" customWidth="1"/>
    <col min="15882" max="15883" width="18.4285714285714" style="3" hidden="1" customWidth="1"/>
    <col min="15884" max="15884" width="7.57142857142857" style="3" hidden="1" customWidth="1"/>
    <col min="15885" max="16128" width="0" style="3" hidden="1"/>
    <col min="16129" max="16130" width="9.14285714285714" style="3" hidden="1" customWidth="1"/>
    <col min="16131" max="16131" width="48.2857142857143" style="3" hidden="1" customWidth="1"/>
    <col min="16132" max="16135" width="23" style="3" hidden="1" customWidth="1"/>
    <col min="16136" max="16136" width="19.7142857142857" style="3" hidden="1" customWidth="1"/>
    <col min="16137" max="16137" width="24.4285714285714" style="3" hidden="1" customWidth="1"/>
    <col min="16138" max="16139" width="18.4285714285714" style="3" hidden="1" customWidth="1"/>
    <col min="16140" max="16140" width="7.57142857142857" style="3" hidden="1" customWidth="1"/>
    <col min="16141" max="16384" width="0" style="3" hidden="1"/>
  </cols>
  <sheetData>
    <row r="1" customHeight="1" spans="1:11">
      <c r="A1" s="2"/>
      <c r="B1" s="2"/>
      <c r="C1" s="2"/>
      <c r="D1" s="2"/>
      <c r="E1" s="2"/>
      <c r="F1" s="2"/>
      <c r="G1" s="2"/>
      <c r="H1" s="2"/>
      <c r="I1" s="2"/>
      <c r="J1" s="2"/>
      <c r="K1" s="2"/>
    </row>
    <row r="2" customHeight="1" spans="1:11">
      <c r="A2" s="2"/>
      <c r="B2" s="2"/>
      <c r="C2" s="2"/>
      <c r="D2" s="2"/>
      <c r="E2" s="2"/>
      <c r="F2" s="2"/>
      <c r="G2" s="2"/>
      <c r="H2" s="2"/>
      <c r="I2" s="2"/>
      <c r="J2" s="2"/>
      <c r="K2" s="2"/>
    </row>
    <row r="3" customHeight="1" spans="1:11">
      <c r="A3" s="2"/>
      <c r="B3" s="2"/>
      <c r="C3" s="2"/>
      <c r="D3" s="2"/>
      <c r="E3" s="2"/>
      <c r="F3" s="2"/>
      <c r="G3" s="2"/>
      <c r="H3" s="2"/>
      <c r="I3" s="2"/>
      <c r="J3" s="2"/>
      <c r="K3" s="2"/>
    </row>
    <row r="4" customHeight="1" spans="1:12">
      <c r="A4" s="2"/>
      <c r="B4" s="2"/>
      <c r="C4" s="2"/>
      <c r="D4" s="2"/>
      <c r="E4" s="2"/>
      <c r="F4" s="2"/>
      <c r="G4" s="2"/>
      <c r="H4" s="2"/>
      <c r="I4" s="2"/>
      <c r="J4" s="2"/>
      <c r="K4" s="48"/>
      <c r="L4" s="127"/>
    </row>
    <row r="5" customHeight="1" spans="1:12">
      <c r="A5" s="2"/>
      <c r="B5" s="2"/>
      <c r="C5" s="2"/>
      <c r="D5" s="2"/>
      <c r="E5" s="2"/>
      <c r="F5" s="2"/>
      <c r="G5" s="2"/>
      <c r="H5" s="2"/>
      <c r="I5" s="2"/>
      <c r="J5" s="2"/>
      <c r="K5" s="48"/>
      <c r="L5" s="127"/>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5" customHeight="1" spans="2:2">
      <c r="B15" s="134" t="s">
        <v>2140</v>
      </c>
    </row>
    <row r="16" ht="25.5" spans="2:8">
      <c r="B16" s="192" t="s">
        <v>268</v>
      </c>
      <c r="C16" s="193" t="s">
        <v>2141</v>
      </c>
      <c r="D16" s="193" t="s">
        <v>2142</v>
      </c>
      <c r="E16" s="193" t="s">
        <v>2143</v>
      </c>
      <c r="F16" s="193" t="s">
        <v>193</v>
      </c>
      <c r="G16" s="193" t="s">
        <v>8</v>
      </c>
      <c r="H16" s="194"/>
    </row>
    <row r="17" customHeight="1" spans="2:8">
      <c r="B17" s="162" t="s">
        <v>200</v>
      </c>
      <c r="C17" s="42">
        <v>0</v>
      </c>
      <c r="D17" s="42">
        <v>0</v>
      </c>
      <c r="E17" s="42">
        <v>9</v>
      </c>
      <c r="F17" s="42">
        <v>28</v>
      </c>
      <c r="G17" s="42">
        <f>SUM(C17:F17)</f>
        <v>37</v>
      </c>
      <c r="H17" s="195"/>
    </row>
    <row r="18" customHeight="1" spans="2:8">
      <c r="B18" s="162" t="s">
        <v>201</v>
      </c>
      <c r="C18" s="42">
        <v>0</v>
      </c>
      <c r="D18" s="42">
        <v>0</v>
      </c>
      <c r="E18" s="42">
        <v>14</v>
      </c>
      <c r="F18" s="42">
        <v>24</v>
      </c>
      <c r="G18" s="42">
        <f t="shared" ref="G18:G29" si="0">SUM(C18:F18)</f>
        <v>38</v>
      </c>
      <c r="H18" s="195"/>
    </row>
    <row r="19" customHeight="1" spans="2:8">
      <c r="B19" s="162" t="s">
        <v>202</v>
      </c>
      <c r="C19" s="42">
        <v>0</v>
      </c>
      <c r="D19" s="42">
        <v>0</v>
      </c>
      <c r="E19" s="42">
        <v>28</v>
      </c>
      <c r="F19" s="42">
        <v>76</v>
      </c>
      <c r="G19" s="42">
        <f t="shared" si="0"/>
        <v>104</v>
      </c>
      <c r="H19" s="195"/>
    </row>
    <row r="20" customHeight="1" spans="2:8">
      <c r="B20" s="162" t="s">
        <v>203</v>
      </c>
      <c r="C20" s="42">
        <v>0</v>
      </c>
      <c r="D20" s="42">
        <v>0</v>
      </c>
      <c r="E20" s="42">
        <v>11</v>
      </c>
      <c r="F20" s="42">
        <v>16</v>
      </c>
      <c r="G20" s="42">
        <f t="shared" si="0"/>
        <v>27</v>
      </c>
      <c r="H20" s="195"/>
    </row>
    <row r="21" customHeight="1" spans="2:8">
      <c r="B21" s="162" t="s">
        <v>204</v>
      </c>
      <c r="C21" s="42">
        <v>0</v>
      </c>
      <c r="D21" s="42">
        <v>0</v>
      </c>
      <c r="E21" s="42">
        <v>3</v>
      </c>
      <c r="F21" s="42">
        <v>37</v>
      </c>
      <c r="G21" s="42">
        <f t="shared" si="0"/>
        <v>40</v>
      </c>
      <c r="H21" s="195"/>
    </row>
    <row r="22" customHeight="1" spans="2:8">
      <c r="B22" s="162" t="s">
        <v>205</v>
      </c>
      <c r="C22" s="42">
        <v>0</v>
      </c>
      <c r="D22" s="42">
        <v>0</v>
      </c>
      <c r="E22" s="42">
        <v>15</v>
      </c>
      <c r="F22" s="42">
        <v>42</v>
      </c>
      <c r="G22" s="42">
        <f t="shared" si="0"/>
        <v>57</v>
      </c>
      <c r="H22" s="195"/>
    </row>
    <row r="23" customHeight="1" spans="2:8">
      <c r="B23" s="162" t="s">
        <v>206</v>
      </c>
      <c r="C23" s="42">
        <v>0</v>
      </c>
      <c r="D23" s="42">
        <v>1</v>
      </c>
      <c r="E23" s="42">
        <v>9</v>
      </c>
      <c r="F23" s="42">
        <v>16</v>
      </c>
      <c r="G23" s="42">
        <f t="shared" si="0"/>
        <v>26</v>
      </c>
      <c r="H23" s="195"/>
    </row>
    <row r="24" customHeight="1" spans="2:8">
      <c r="B24" s="162" t="s">
        <v>207</v>
      </c>
      <c r="C24" s="42">
        <v>0</v>
      </c>
      <c r="D24" s="42">
        <v>0</v>
      </c>
      <c r="E24" s="42">
        <v>1</v>
      </c>
      <c r="F24" s="42">
        <v>60</v>
      </c>
      <c r="G24" s="42">
        <f t="shared" si="0"/>
        <v>61</v>
      </c>
      <c r="H24" s="195"/>
    </row>
    <row r="25" customHeight="1" spans="2:8">
      <c r="B25" s="162" t="s">
        <v>208</v>
      </c>
      <c r="C25" s="42">
        <v>0</v>
      </c>
      <c r="D25" s="42">
        <v>0</v>
      </c>
      <c r="E25" s="42">
        <v>2</v>
      </c>
      <c r="F25" s="42">
        <v>46</v>
      </c>
      <c r="G25" s="42">
        <f t="shared" si="0"/>
        <v>48</v>
      </c>
      <c r="H25" s="195"/>
    </row>
    <row r="26" customHeight="1" spans="2:8">
      <c r="B26" s="162" t="s">
        <v>209</v>
      </c>
      <c r="C26" s="42">
        <v>0</v>
      </c>
      <c r="D26" s="42">
        <v>0</v>
      </c>
      <c r="E26" s="42">
        <v>2</v>
      </c>
      <c r="F26" s="42">
        <v>73</v>
      </c>
      <c r="G26" s="42">
        <f t="shared" si="0"/>
        <v>75</v>
      </c>
      <c r="H26" s="195"/>
    </row>
    <row r="27" customHeight="1" spans="2:8">
      <c r="B27" s="162" t="s">
        <v>210</v>
      </c>
      <c r="C27" s="42">
        <v>4</v>
      </c>
      <c r="D27" s="42">
        <v>22</v>
      </c>
      <c r="E27" s="42">
        <v>13</v>
      </c>
      <c r="F27" s="42">
        <v>43</v>
      </c>
      <c r="G27" s="42">
        <f t="shared" si="0"/>
        <v>82</v>
      </c>
      <c r="H27" s="195"/>
    </row>
    <row r="28" customHeight="1" spans="2:8">
      <c r="B28" s="162" t="s">
        <v>220</v>
      </c>
      <c r="C28" s="42">
        <v>0</v>
      </c>
      <c r="D28" s="42">
        <v>2</v>
      </c>
      <c r="E28" s="42">
        <v>6</v>
      </c>
      <c r="F28" s="42">
        <v>3</v>
      </c>
      <c r="G28" s="42">
        <f t="shared" si="0"/>
        <v>11</v>
      </c>
      <c r="H28" s="195"/>
    </row>
    <row r="29" customHeight="1" spans="2:8">
      <c r="B29" s="196" t="s">
        <v>8</v>
      </c>
      <c r="C29" s="197">
        <f>SUM(C17:C28)</f>
        <v>4</v>
      </c>
      <c r="D29" s="197">
        <f>SUM(D17:D28)</f>
        <v>25</v>
      </c>
      <c r="E29" s="197">
        <f>SUM(E17:E28)</f>
        <v>113</v>
      </c>
      <c r="F29" s="197">
        <f>SUM(F17:F28)</f>
        <v>464</v>
      </c>
      <c r="G29" s="197">
        <f t="shared" si="0"/>
        <v>606</v>
      </c>
      <c r="H29" s="198"/>
    </row>
    <row r="30" customHeight="1" spans="2:2">
      <c r="B30" s="3" t="s">
        <v>26</v>
      </c>
    </row>
    <row r="31" customHeight="1" spans="2:8">
      <c r="B31" s="3" t="s">
        <v>10</v>
      </c>
      <c r="C31" s="199"/>
      <c r="D31" s="199"/>
      <c r="E31" s="199"/>
      <c r="F31" s="199"/>
      <c r="G31" s="199"/>
      <c r="H31" s="199"/>
    </row>
    <row r="32" customHeight="1" spans="2:8">
      <c r="B32" s="200"/>
      <c r="C32" s="201"/>
      <c r="D32" s="201"/>
      <c r="E32" s="201"/>
      <c r="F32" s="201"/>
      <c r="G32" s="201"/>
      <c r="H32" s="201"/>
    </row>
    <row r="34" customHeight="1" spans="3:8">
      <c r="C34" s="199"/>
      <c r="D34" s="199"/>
      <c r="E34" s="199"/>
      <c r="F34" s="199"/>
      <c r="G34" s="199"/>
      <c r="H34" s="199"/>
    </row>
    <row r="35" customHeight="1" spans="2:8">
      <c r="B35" s="134" t="s">
        <v>2144</v>
      </c>
      <c r="C35" s="201"/>
      <c r="D35" s="201"/>
      <c r="E35" s="201"/>
      <c r="F35" s="201"/>
      <c r="G35" s="201"/>
      <c r="H35" s="201"/>
    </row>
    <row r="36" ht="25.5" spans="2:8">
      <c r="B36" s="192" t="s">
        <v>268</v>
      </c>
      <c r="C36" s="193" t="s">
        <v>2141</v>
      </c>
      <c r="D36" s="193" t="s">
        <v>2142</v>
      </c>
      <c r="E36" s="193" t="s">
        <v>2143</v>
      </c>
      <c r="F36" s="193" t="s">
        <v>193</v>
      </c>
      <c r="G36" s="193" t="s">
        <v>8</v>
      </c>
      <c r="H36" s="194"/>
    </row>
    <row r="37" customHeight="1" spans="2:8">
      <c r="B37" s="162" t="str">
        <f>B17</f>
        <v>FACALE</v>
      </c>
      <c r="C37" s="202">
        <f>C17/$G17</f>
        <v>0</v>
      </c>
      <c r="D37" s="202">
        <f t="shared" ref="C37:G48" si="1">D17/$G17</f>
        <v>0</v>
      </c>
      <c r="E37" s="202">
        <f>E17/$G17</f>
        <v>0.243243243243243</v>
      </c>
      <c r="F37" s="202">
        <f>F17/$G17</f>
        <v>0.756756756756757</v>
      </c>
      <c r="G37" s="202">
        <f>G17/$G17</f>
        <v>1</v>
      </c>
      <c r="H37" s="203"/>
    </row>
    <row r="38" customHeight="1" spans="2:8">
      <c r="B38" s="162" t="str">
        <f t="shared" ref="B38:B48" si="2">B18</f>
        <v>FACE</v>
      </c>
      <c r="C38" s="202">
        <f>C18/$G18</f>
        <v>0</v>
      </c>
      <c r="D38" s="202">
        <f t="shared" si="1"/>
        <v>0</v>
      </c>
      <c r="E38" s="202">
        <f t="shared" si="1"/>
        <v>0.368421052631579</v>
      </c>
      <c r="F38" s="202">
        <f t="shared" si="1"/>
        <v>0.631578947368421</v>
      </c>
      <c r="G38" s="202">
        <f t="shared" si="1"/>
        <v>1</v>
      </c>
      <c r="H38" s="203"/>
    </row>
    <row r="39" customHeight="1" spans="2:8">
      <c r="B39" s="162" t="str">
        <f t="shared" si="2"/>
        <v>FACET</v>
      </c>
      <c r="C39" s="202">
        <f>C19/$G19</f>
        <v>0</v>
      </c>
      <c r="D39" s="202">
        <f>D19/$G19</f>
        <v>0</v>
      </c>
      <c r="E39" s="202">
        <f>E19/$G19</f>
        <v>0.269230769230769</v>
      </c>
      <c r="F39" s="202">
        <f>F19/$G19</f>
        <v>0.730769230769231</v>
      </c>
      <c r="G39" s="202">
        <f>G19/$G19</f>
        <v>1</v>
      </c>
      <c r="H39" s="203"/>
    </row>
    <row r="40" customHeight="1" spans="2:8">
      <c r="B40" s="162" t="str">
        <f t="shared" si="2"/>
        <v>FADIR</v>
      </c>
      <c r="C40" s="202">
        <f t="shared" si="1"/>
        <v>0</v>
      </c>
      <c r="D40" s="202">
        <f t="shared" si="1"/>
        <v>0</v>
      </c>
      <c r="E40" s="202">
        <f t="shared" si="1"/>
        <v>0.407407407407407</v>
      </c>
      <c r="F40" s="202">
        <f t="shared" si="1"/>
        <v>0.592592592592593</v>
      </c>
      <c r="G40" s="202">
        <f t="shared" si="1"/>
        <v>1</v>
      </c>
      <c r="H40" s="203"/>
    </row>
    <row r="41" customHeight="1" spans="2:8">
      <c r="B41" s="162" t="str">
        <f t="shared" si="2"/>
        <v>FAED</v>
      </c>
      <c r="C41" s="202">
        <f t="shared" si="1"/>
        <v>0</v>
      </c>
      <c r="D41" s="202">
        <f t="shared" si="1"/>
        <v>0</v>
      </c>
      <c r="E41" s="202">
        <f t="shared" si="1"/>
        <v>0.075</v>
      </c>
      <c r="F41" s="202">
        <f t="shared" si="1"/>
        <v>0.925</v>
      </c>
      <c r="G41" s="202">
        <f>G21/$G21</f>
        <v>1</v>
      </c>
      <c r="H41" s="203"/>
    </row>
    <row r="42" customHeight="1" spans="2:8">
      <c r="B42" s="162" t="str">
        <f t="shared" si="2"/>
        <v>FAEN</v>
      </c>
      <c r="C42" s="202">
        <f>C22/$G22</f>
        <v>0</v>
      </c>
      <c r="D42" s="202">
        <f t="shared" si="1"/>
        <v>0</v>
      </c>
      <c r="E42" s="202">
        <f t="shared" si="1"/>
        <v>0.263157894736842</v>
      </c>
      <c r="F42" s="202">
        <f t="shared" si="1"/>
        <v>0.736842105263158</v>
      </c>
      <c r="G42" s="202">
        <f t="shared" si="1"/>
        <v>1</v>
      </c>
      <c r="H42" s="203"/>
    </row>
    <row r="43" customHeight="1" spans="2:8">
      <c r="B43" s="162" t="str">
        <f t="shared" si="2"/>
        <v>FAIND</v>
      </c>
      <c r="C43" s="202">
        <f t="shared" si="1"/>
        <v>0</v>
      </c>
      <c r="D43" s="202">
        <f t="shared" si="1"/>
        <v>0.0384615384615385</v>
      </c>
      <c r="E43" s="202">
        <f t="shared" si="1"/>
        <v>0.346153846153846</v>
      </c>
      <c r="F43" s="202">
        <f t="shared" si="1"/>
        <v>0.615384615384615</v>
      </c>
      <c r="G43" s="202">
        <f t="shared" si="1"/>
        <v>1</v>
      </c>
      <c r="H43" s="203"/>
    </row>
    <row r="44" customHeight="1" spans="2:8">
      <c r="B44" s="162" t="str">
        <f t="shared" si="2"/>
        <v>FCA</v>
      </c>
      <c r="C44" s="202">
        <f t="shared" si="1"/>
        <v>0</v>
      </c>
      <c r="D44" s="202">
        <f t="shared" si="1"/>
        <v>0</v>
      </c>
      <c r="E44" s="202">
        <f t="shared" si="1"/>
        <v>0.0163934426229508</v>
      </c>
      <c r="F44" s="202">
        <f t="shared" si="1"/>
        <v>0.983606557377049</v>
      </c>
      <c r="G44" s="202">
        <f t="shared" si="1"/>
        <v>1</v>
      </c>
      <c r="H44" s="203"/>
    </row>
    <row r="45" customHeight="1" spans="2:8">
      <c r="B45" s="162" t="str">
        <f t="shared" si="2"/>
        <v>FCBA</v>
      </c>
      <c r="C45" s="202">
        <f t="shared" si="1"/>
        <v>0</v>
      </c>
      <c r="D45" s="202">
        <f t="shared" si="1"/>
        <v>0</v>
      </c>
      <c r="E45" s="202">
        <f t="shared" si="1"/>
        <v>0.0416666666666667</v>
      </c>
      <c r="F45" s="202">
        <f t="shared" si="1"/>
        <v>0.958333333333333</v>
      </c>
      <c r="G45" s="202">
        <f t="shared" si="1"/>
        <v>1</v>
      </c>
      <c r="H45" s="203"/>
    </row>
    <row r="46" customHeight="1" spans="2:8">
      <c r="B46" s="162" t="str">
        <f t="shared" si="2"/>
        <v>FCH</v>
      </c>
      <c r="C46" s="202">
        <f t="shared" si="1"/>
        <v>0</v>
      </c>
      <c r="D46" s="202">
        <f t="shared" si="1"/>
        <v>0</v>
      </c>
      <c r="E46" s="202">
        <f t="shared" si="1"/>
        <v>0.0266666666666667</v>
      </c>
      <c r="F46" s="202">
        <f>F26/$G26</f>
        <v>0.973333333333333</v>
      </c>
      <c r="G46" s="202">
        <f>G26/$G26</f>
        <v>1</v>
      </c>
      <c r="H46" s="203"/>
    </row>
    <row r="47" customHeight="1" spans="2:8">
      <c r="B47" s="162" t="str">
        <f t="shared" si="2"/>
        <v>FCS</v>
      </c>
      <c r="C47" s="202">
        <f>C27/$G27</f>
        <v>0.0487804878048781</v>
      </c>
      <c r="D47" s="202">
        <f>D27/$G27</f>
        <v>0.268292682926829</v>
      </c>
      <c r="E47" s="202">
        <f>E27/$G27</f>
        <v>0.158536585365854</v>
      </c>
      <c r="F47" s="202">
        <f>F27/$G27</f>
        <v>0.524390243902439</v>
      </c>
      <c r="G47" s="202">
        <f t="shared" si="1"/>
        <v>1</v>
      </c>
      <c r="H47" s="203"/>
    </row>
    <row r="48" customHeight="1" spans="2:8">
      <c r="B48" s="162" t="str">
        <f t="shared" si="2"/>
        <v>EAD</v>
      </c>
      <c r="C48" s="202">
        <f t="shared" si="1"/>
        <v>0</v>
      </c>
      <c r="D48" s="202">
        <f>D28/$G28</f>
        <v>0.181818181818182</v>
      </c>
      <c r="E48" s="202">
        <f t="shared" si="1"/>
        <v>0.545454545454545</v>
      </c>
      <c r="F48" s="202">
        <f t="shared" si="1"/>
        <v>0.272727272727273</v>
      </c>
      <c r="G48" s="202">
        <f t="shared" si="1"/>
        <v>1</v>
      </c>
      <c r="H48" s="203"/>
    </row>
    <row r="49" customHeight="1" spans="2:8">
      <c r="B49" s="196" t="s">
        <v>8</v>
      </c>
      <c r="C49" s="204">
        <f>C29/$G29</f>
        <v>0.0066006600660066</v>
      </c>
      <c r="D49" s="204">
        <f>D29/$G29</f>
        <v>0.0412541254125413</v>
      </c>
      <c r="E49" s="204">
        <f>E29/$G29</f>
        <v>0.186468646864686</v>
      </c>
      <c r="F49" s="204">
        <f>F29/$G29</f>
        <v>0.765676567656766</v>
      </c>
      <c r="G49" s="204">
        <f>G29/$G29</f>
        <v>1</v>
      </c>
      <c r="H49" s="205"/>
    </row>
    <row r="50" customHeight="1" spans="2:2">
      <c r="B50" s="3" t="s">
        <v>26</v>
      </c>
    </row>
    <row r="51" customHeight="1" spans="2:9">
      <c r="B51" s="3" t="s">
        <v>10</v>
      </c>
      <c r="C51" s="206"/>
      <c r="D51" s="206"/>
      <c r="E51" s="206"/>
      <c r="F51" s="206"/>
      <c r="G51" s="206"/>
      <c r="H51" s="206"/>
      <c r="I51" s="206"/>
    </row>
    <row r="52" customHeight="1" spans="3:9">
      <c r="C52" s="206"/>
      <c r="D52" s="206"/>
      <c r="E52" s="206"/>
      <c r="F52" s="206"/>
      <c r="G52" s="206"/>
      <c r="H52" s="206"/>
      <c r="I52" s="206"/>
    </row>
    <row r="53" customHeight="1" spans="2:9">
      <c r="B53" s="134" t="s">
        <v>2145</v>
      </c>
      <c r="I53" s="206"/>
    </row>
    <row r="54" ht="25.5" spans="2:9">
      <c r="B54" s="207" t="s">
        <v>223</v>
      </c>
      <c r="C54" s="208" t="s">
        <v>190</v>
      </c>
      <c r="D54" s="208" t="s">
        <v>191</v>
      </c>
      <c r="E54" s="208" t="s">
        <v>192</v>
      </c>
      <c r="F54" s="208" t="s">
        <v>193</v>
      </c>
      <c r="G54" s="208" t="s">
        <v>194</v>
      </c>
      <c r="I54" s="206"/>
    </row>
    <row r="55" customHeight="1" spans="2:9">
      <c r="B55" s="166">
        <v>2015</v>
      </c>
      <c r="C55" s="28">
        <v>3</v>
      </c>
      <c r="D55" s="28">
        <v>21</v>
      </c>
      <c r="E55" s="28">
        <v>147</v>
      </c>
      <c r="F55" s="28">
        <v>381</v>
      </c>
      <c r="G55" s="28">
        <f t="shared" ref="G55" si="3">SUM(C55:F55)</f>
        <v>552</v>
      </c>
      <c r="I55" s="206"/>
    </row>
    <row r="56" customHeight="1" spans="2:9">
      <c r="B56" s="166">
        <v>2016</v>
      </c>
      <c r="C56" s="28">
        <v>3</v>
      </c>
      <c r="D56" s="28">
        <v>20</v>
      </c>
      <c r="E56" s="28">
        <v>133</v>
      </c>
      <c r="F56" s="28">
        <v>405</v>
      </c>
      <c r="G56" s="28">
        <v>561</v>
      </c>
      <c r="I56" s="206"/>
    </row>
    <row r="57" customHeight="1" spans="2:9">
      <c r="B57" s="166">
        <v>2017</v>
      </c>
      <c r="C57" s="28">
        <v>4</v>
      </c>
      <c r="D57" s="28">
        <v>22</v>
      </c>
      <c r="E57" s="28">
        <v>128</v>
      </c>
      <c r="F57" s="28">
        <v>429</v>
      </c>
      <c r="G57" s="28">
        <v>583</v>
      </c>
      <c r="I57" s="206"/>
    </row>
    <row r="58" customHeight="1" spans="2:9">
      <c r="B58" s="166">
        <v>2018</v>
      </c>
      <c r="C58" s="28">
        <v>4</v>
      </c>
      <c r="D58" s="28">
        <v>25</v>
      </c>
      <c r="E58" s="28">
        <v>113</v>
      </c>
      <c r="F58" s="28">
        <v>464</v>
      </c>
      <c r="G58" s="28">
        <v>606</v>
      </c>
      <c r="I58" s="206"/>
    </row>
    <row r="59" customHeight="1" spans="3:9">
      <c r="C59" s="209"/>
      <c r="D59" s="205"/>
      <c r="I59" s="206"/>
    </row>
    <row r="60" customHeight="1" spans="2:9">
      <c r="B60" s="200"/>
      <c r="C60" s="210"/>
      <c r="D60" s="210"/>
      <c r="E60" s="210"/>
      <c r="F60" s="210"/>
      <c r="G60" s="210"/>
      <c r="H60" s="210"/>
      <c r="I60" s="210"/>
    </row>
    <row r="61" customHeight="1" spans="2:2">
      <c r="B61" s="134" t="s">
        <v>2146</v>
      </c>
    </row>
    <row r="62" spans="2:6">
      <c r="B62" s="211" t="s">
        <v>268</v>
      </c>
      <c r="C62" s="212" t="s">
        <v>2147</v>
      </c>
      <c r="D62" s="212" t="s">
        <v>2148</v>
      </c>
      <c r="E62" s="212" t="s">
        <v>2149</v>
      </c>
      <c r="F62" s="212" t="s">
        <v>8</v>
      </c>
    </row>
    <row r="63" customHeight="1" spans="2:6">
      <c r="B63" s="162" t="s">
        <v>200</v>
      </c>
      <c r="C63" s="213">
        <v>0</v>
      </c>
      <c r="D63" s="213">
        <v>0</v>
      </c>
      <c r="E63" s="213">
        <v>37</v>
      </c>
      <c r="F63" s="213">
        <f>SUM(C63:E63)</f>
        <v>37</v>
      </c>
    </row>
    <row r="64" customHeight="1" spans="2:6">
      <c r="B64" s="162" t="s">
        <v>201</v>
      </c>
      <c r="C64" s="213">
        <v>0</v>
      </c>
      <c r="D64" s="213">
        <v>0</v>
      </c>
      <c r="E64" s="213">
        <v>38</v>
      </c>
      <c r="F64" s="213">
        <f t="shared" ref="F64:F74" si="4">SUM(C64:E64)</f>
        <v>38</v>
      </c>
    </row>
    <row r="65" customHeight="1" spans="2:6">
      <c r="B65" s="162" t="s">
        <v>220</v>
      </c>
      <c r="C65" s="213">
        <v>0</v>
      </c>
      <c r="D65" s="213">
        <v>0</v>
      </c>
      <c r="E65" s="213">
        <v>11</v>
      </c>
      <c r="F65" s="213">
        <f t="shared" si="4"/>
        <v>11</v>
      </c>
    </row>
    <row r="66" customHeight="1" spans="2:6">
      <c r="B66" s="162" t="s">
        <v>202</v>
      </c>
      <c r="C66" s="213">
        <v>0</v>
      </c>
      <c r="D66" s="213">
        <v>0</v>
      </c>
      <c r="E66" s="213">
        <v>104</v>
      </c>
      <c r="F66" s="213">
        <f t="shared" si="4"/>
        <v>104</v>
      </c>
    </row>
    <row r="67" customHeight="1" spans="2:6">
      <c r="B67" s="162" t="s">
        <v>203</v>
      </c>
      <c r="C67" s="213">
        <v>2</v>
      </c>
      <c r="D67" s="213">
        <v>2</v>
      </c>
      <c r="E67" s="213">
        <v>23</v>
      </c>
      <c r="F67" s="213">
        <f t="shared" si="4"/>
        <v>27</v>
      </c>
    </row>
    <row r="68" customHeight="1" spans="2:6">
      <c r="B68" s="162" t="s">
        <v>204</v>
      </c>
      <c r="C68" s="213">
        <v>0</v>
      </c>
      <c r="D68" s="213">
        <v>0</v>
      </c>
      <c r="E68" s="213">
        <v>40</v>
      </c>
      <c r="F68" s="213">
        <f t="shared" si="4"/>
        <v>40</v>
      </c>
    </row>
    <row r="69" customHeight="1" spans="2:6">
      <c r="B69" s="162" t="s">
        <v>205</v>
      </c>
      <c r="C69" s="213">
        <v>0</v>
      </c>
      <c r="D69" s="213">
        <v>0</v>
      </c>
      <c r="E69" s="213">
        <v>57</v>
      </c>
      <c r="F69" s="213">
        <f t="shared" si="4"/>
        <v>57</v>
      </c>
    </row>
    <row r="70" customHeight="1" spans="2:6">
      <c r="B70" s="162" t="s">
        <v>206</v>
      </c>
      <c r="C70" s="213">
        <v>0</v>
      </c>
      <c r="D70" s="213">
        <v>0</v>
      </c>
      <c r="E70" s="213">
        <v>26</v>
      </c>
      <c r="F70" s="213">
        <f t="shared" si="4"/>
        <v>26</v>
      </c>
    </row>
    <row r="71" customHeight="1" spans="2:6">
      <c r="B71" s="162" t="s">
        <v>207</v>
      </c>
      <c r="C71" s="213">
        <v>0</v>
      </c>
      <c r="D71" s="213">
        <v>0</v>
      </c>
      <c r="E71" s="213">
        <v>61</v>
      </c>
      <c r="F71" s="213">
        <f t="shared" si="4"/>
        <v>61</v>
      </c>
    </row>
    <row r="72" customHeight="1" spans="2:6">
      <c r="B72" s="162" t="s">
        <v>208</v>
      </c>
      <c r="C72" s="213">
        <v>0</v>
      </c>
      <c r="D72" s="213">
        <v>0</v>
      </c>
      <c r="E72" s="213">
        <v>48</v>
      </c>
      <c r="F72" s="213">
        <f t="shared" si="4"/>
        <v>48</v>
      </c>
    </row>
    <row r="73" customHeight="1" spans="2:6">
      <c r="B73" s="162" t="s">
        <v>209</v>
      </c>
      <c r="C73" s="213">
        <v>0</v>
      </c>
      <c r="D73" s="213">
        <v>0</v>
      </c>
      <c r="E73" s="213">
        <v>75</v>
      </c>
      <c r="F73" s="213">
        <f t="shared" si="4"/>
        <v>75</v>
      </c>
    </row>
    <row r="74" customHeight="1" spans="2:6">
      <c r="B74" s="162" t="s">
        <v>210</v>
      </c>
      <c r="C74" s="213">
        <v>33</v>
      </c>
      <c r="D74" s="213">
        <v>15</v>
      </c>
      <c r="E74" s="213">
        <v>34</v>
      </c>
      <c r="F74" s="213">
        <f t="shared" si="4"/>
        <v>82</v>
      </c>
    </row>
    <row r="75" customHeight="1" spans="2:6">
      <c r="B75" s="196" t="s">
        <v>8</v>
      </c>
      <c r="C75" s="214">
        <f>SUM(C63:C74)</f>
        <v>35</v>
      </c>
      <c r="D75" s="214">
        <f t="shared" ref="D75:F75" si="5">SUM(D63:D74)</f>
        <v>17</v>
      </c>
      <c r="E75" s="214">
        <f t="shared" si="5"/>
        <v>554</v>
      </c>
      <c r="F75" s="214">
        <f t="shared" si="5"/>
        <v>606</v>
      </c>
    </row>
    <row r="76" customHeight="1" spans="2:2">
      <c r="B76" s="3" t="s">
        <v>26</v>
      </c>
    </row>
    <row r="77" customHeight="1" spans="2:6">
      <c r="B77" s="3" t="s">
        <v>10</v>
      </c>
      <c r="C77" s="215"/>
      <c r="D77" s="215"/>
      <c r="E77" s="215"/>
      <c r="F77" s="215"/>
    </row>
    <row r="78" customHeight="1" spans="3:6">
      <c r="C78" s="215"/>
      <c r="D78" s="215"/>
      <c r="E78" s="215"/>
      <c r="F78" s="215"/>
    </row>
    <row r="79" customHeight="1" spans="2:6">
      <c r="B79" s="200"/>
      <c r="C79" s="216"/>
      <c r="D79" s="216"/>
      <c r="E79" s="216"/>
      <c r="F79" s="216"/>
    </row>
    <row r="81" customHeight="1" spans="2:2">
      <c r="B81" s="134" t="s">
        <v>2150</v>
      </c>
    </row>
    <row r="82" customHeight="1" spans="2:6">
      <c r="B82" s="211" t="s">
        <v>268</v>
      </c>
      <c r="C82" s="212" t="s">
        <v>2147</v>
      </c>
      <c r="D82" s="212" t="s">
        <v>2148</v>
      </c>
      <c r="E82" s="212" t="s">
        <v>2149</v>
      </c>
      <c r="F82" s="212" t="s">
        <v>8</v>
      </c>
    </row>
    <row r="83" customHeight="1" spans="2:6">
      <c r="B83" s="162" t="str">
        <f>B63</f>
        <v>FACALE</v>
      </c>
      <c r="C83" s="217">
        <f>C63/$C$75</f>
        <v>0</v>
      </c>
      <c r="D83" s="217">
        <f>D63/$D$75</f>
        <v>0</v>
      </c>
      <c r="E83" s="217">
        <f>E63/$E$75</f>
        <v>0.0667870036101083</v>
      </c>
      <c r="F83" s="217">
        <f>F63/$F$75</f>
        <v>0.0610561056105611</v>
      </c>
    </row>
    <row r="84" customHeight="1" spans="2:6">
      <c r="B84" s="162" t="str">
        <f t="shared" ref="B84:B94" si="6">B64</f>
        <v>FACE</v>
      </c>
      <c r="C84" s="217">
        <f>C64/$C$75</f>
        <v>0</v>
      </c>
      <c r="D84" s="217">
        <f t="shared" ref="D84:D94" si="7">D64/$D$75</f>
        <v>0</v>
      </c>
      <c r="E84" s="217">
        <f t="shared" ref="E84:E95" si="8">E64/$E$75</f>
        <v>0.0685920577617329</v>
      </c>
      <c r="F84" s="217">
        <f t="shared" ref="F84:F95" si="9">F64/$F$75</f>
        <v>0.0627062706270627</v>
      </c>
    </row>
    <row r="85" customHeight="1" spans="2:6">
      <c r="B85" s="162" t="str">
        <f t="shared" si="6"/>
        <v>EAD</v>
      </c>
      <c r="C85" s="217">
        <f>C65/$C$75</f>
        <v>0</v>
      </c>
      <c r="D85" s="217">
        <f t="shared" si="7"/>
        <v>0</v>
      </c>
      <c r="E85" s="217">
        <f t="shared" si="8"/>
        <v>0.01985559566787</v>
      </c>
      <c r="F85" s="217">
        <f t="shared" si="9"/>
        <v>0.0181518151815182</v>
      </c>
    </row>
    <row r="86" customHeight="1" spans="2:6">
      <c r="B86" s="162" t="str">
        <f t="shared" si="6"/>
        <v>FACET</v>
      </c>
      <c r="C86" s="217">
        <f t="shared" ref="C86:C95" si="10">C66/$C$75</f>
        <v>0</v>
      </c>
      <c r="D86" s="217">
        <f t="shared" si="7"/>
        <v>0</v>
      </c>
      <c r="E86" s="217">
        <f t="shared" si="8"/>
        <v>0.187725631768953</v>
      </c>
      <c r="F86" s="217">
        <f t="shared" si="9"/>
        <v>0.171617161716172</v>
      </c>
    </row>
    <row r="87" customHeight="1" spans="2:6">
      <c r="B87" s="162" t="str">
        <f t="shared" si="6"/>
        <v>FADIR</v>
      </c>
      <c r="C87" s="217">
        <f t="shared" si="10"/>
        <v>0.0571428571428571</v>
      </c>
      <c r="D87" s="217">
        <f t="shared" si="7"/>
        <v>0.117647058823529</v>
      </c>
      <c r="E87" s="217">
        <f t="shared" si="8"/>
        <v>0.0415162454873646</v>
      </c>
      <c r="F87" s="217">
        <f t="shared" si="9"/>
        <v>0.0445544554455446</v>
      </c>
    </row>
    <row r="88" customHeight="1" spans="2:6">
      <c r="B88" s="162" t="str">
        <f t="shared" si="6"/>
        <v>FAED</v>
      </c>
      <c r="C88" s="217">
        <f t="shared" si="10"/>
        <v>0</v>
      </c>
      <c r="D88" s="217">
        <f t="shared" si="7"/>
        <v>0</v>
      </c>
      <c r="E88" s="217">
        <f t="shared" si="8"/>
        <v>0.0722021660649819</v>
      </c>
      <c r="F88" s="217">
        <f t="shared" si="9"/>
        <v>0.066006600660066</v>
      </c>
    </row>
    <row r="89" customHeight="1" spans="2:6">
      <c r="B89" s="162" t="str">
        <f t="shared" si="6"/>
        <v>FAEN</v>
      </c>
      <c r="C89" s="217">
        <f t="shared" si="10"/>
        <v>0</v>
      </c>
      <c r="D89" s="217">
        <f t="shared" si="7"/>
        <v>0</v>
      </c>
      <c r="E89" s="217">
        <f t="shared" si="8"/>
        <v>0.102888086642599</v>
      </c>
      <c r="F89" s="217">
        <f t="shared" si="9"/>
        <v>0.0940594059405941</v>
      </c>
    </row>
    <row r="90" customHeight="1" spans="2:6">
      <c r="B90" s="162" t="str">
        <f t="shared" si="6"/>
        <v>FAIND</v>
      </c>
      <c r="C90" s="217">
        <f t="shared" si="10"/>
        <v>0</v>
      </c>
      <c r="D90" s="217">
        <f t="shared" si="7"/>
        <v>0</v>
      </c>
      <c r="E90" s="217">
        <f t="shared" si="8"/>
        <v>0.0469314079422383</v>
      </c>
      <c r="F90" s="217">
        <f t="shared" si="9"/>
        <v>0.0429042904290429</v>
      </c>
    </row>
    <row r="91" customHeight="1" spans="2:6">
      <c r="B91" s="162" t="str">
        <f t="shared" si="6"/>
        <v>FCA</v>
      </c>
      <c r="C91" s="217">
        <f t="shared" si="10"/>
        <v>0</v>
      </c>
      <c r="D91" s="217">
        <f t="shared" si="7"/>
        <v>0</v>
      </c>
      <c r="E91" s="217">
        <f t="shared" si="8"/>
        <v>0.110108303249097</v>
      </c>
      <c r="F91" s="217">
        <f t="shared" si="9"/>
        <v>0.100660066006601</v>
      </c>
    </row>
    <row r="92" customHeight="1" spans="2:6">
      <c r="B92" s="162" t="str">
        <f t="shared" si="6"/>
        <v>FCBA</v>
      </c>
      <c r="C92" s="217">
        <f t="shared" si="10"/>
        <v>0</v>
      </c>
      <c r="D92" s="217">
        <f t="shared" si="7"/>
        <v>0</v>
      </c>
      <c r="E92" s="217">
        <f t="shared" si="8"/>
        <v>0.0866425992779783</v>
      </c>
      <c r="F92" s="217">
        <f t="shared" si="9"/>
        <v>0.0792079207920792</v>
      </c>
    </row>
    <row r="93" customHeight="1" spans="2:6">
      <c r="B93" s="162" t="str">
        <f t="shared" si="6"/>
        <v>FCH</v>
      </c>
      <c r="C93" s="217">
        <f t="shared" si="10"/>
        <v>0</v>
      </c>
      <c r="D93" s="217">
        <f t="shared" si="7"/>
        <v>0</v>
      </c>
      <c r="E93" s="217">
        <f t="shared" si="8"/>
        <v>0.135379061371841</v>
      </c>
      <c r="F93" s="217">
        <f t="shared" si="9"/>
        <v>0.123762376237624</v>
      </c>
    </row>
    <row r="94" customHeight="1" spans="2:6">
      <c r="B94" s="162" t="str">
        <f t="shared" si="6"/>
        <v>FCS</v>
      </c>
      <c r="C94" s="217">
        <f t="shared" si="10"/>
        <v>0.942857142857143</v>
      </c>
      <c r="D94" s="217">
        <f t="shared" si="7"/>
        <v>0.882352941176471</v>
      </c>
      <c r="E94" s="217">
        <f t="shared" si="8"/>
        <v>0.0613718411552347</v>
      </c>
      <c r="F94" s="217">
        <f t="shared" si="9"/>
        <v>0.135313531353135</v>
      </c>
    </row>
    <row r="95" customHeight="1" spans="2:6">
      <c r="B95" s="196" t="s">
        <v>8</v>
      </c>
      <c r="C95" s="218">
        <f t="shared" si="10"/>
        <v>1</v>
      </c>
      <c r="D95" s="218">
        <f>D75/$C$75</f>
        <v>0.485714285714286</v>
      </c>
      <c r="E95" s="218">
        <f t="shared" si="8"/>
        <v>1</v>
      </c>
      <c r="F95" s="218">
        <f t="shared" si="9"/>
        <v>1</v>
      </c>
    </row>
    <row r="96" customHeight="1" spans="2:2">
      <c r="B96" s="3" t="s">
        <v>26</v>
      </c>
    </row>
    <row r="97" customHeight="1" spans="2:4">
      <c r="B97" s="3" t="s">
        <v>10</v>
      </c>
      <c r="C97" s="206"/>
      <c r="D97" s="206"/>
    </row>
    <row r="98" customHeight="1" spans="3:6">
      <c r="C98" s="206"/>
      <c r="D98" s="206"/>
      <c r="E98" s="206"/>
      <c r="F98" s="206"/>
    </row>
    <row r="99" customHeight="1" spans="2:6">
      <c r="B99" s="200"/>
      <c r="C99" s="210"/>
      <c r="D99" s="210"/>
      <c r="E99" s="210"/>
      <c r="F99" s="210"/>
    </row>
    <row r="101" customHeight="1" spans="2:2">
      <c r="B101" s="134" t="s">
        <v>2151</v>
      </c>
    </row>
    <row r="102" customHeight="1" spans="2:10">
      <c r="B102" s="212" t="s">
        <v>2152</v>
      </c>
      <c r="C102" s="212" t="s">
        <v>2147</v>
      </c>
      <c r="D102" s="212" t="s">
        <v>2148</v>
      </c>
      <c r="E102" s="212" t="s">
        <v>2149</v>
      </c>
      <c r="F102" s="212" t="s">
        <v>8</v>
      </c>
      <c r="G102" s="219"/>
      <c r="H102" s="219"/>
      <c r="I102" s="219"/>
      <c r="J102" s="219"/>
    </row>
    <row r="103" customHeight="1" spans="2:6">
      <c r="B103" s="47">
        <v>2006</v>
      </c>
      <c r="C103" s="213">
        <v>5</v>
      </c>
      <c r="D103" s="213">
        <v>20</v>
      </c>
      <c r="E103" s="213">
        <v>165</v>
      </c>
      <c r="F103" s="220">
        <v>190</v>
      </c>
    </row>
    <row r="104" customHeight="1" spans="2:6">
      <c r="B104" s="47">
        <v>2007</v>
      </c>
      <c r="C104" s="213">
        <v>5</v>
      </c>
      <c r="D104" s="213">
        <v>20</v>
      </c>
      <c r="E104" s="213">
        <v>164</v>
      </c>
      <c r="F104" s="220">
        <v>189</v>
      </c>
    </row>
    <row r="105" customHeight="1" spans="2:6">
      <c r="B105" s="47">
        <v>2008</v>
      </c>
      <c r="C105" s="213">
        <v>8</v>
      </c>
      <c r="D105" s="213">
        <v>25</v>
      </c>
      <c r="E105" s="213">
        <v>252</v>
      </c>
      <c r="F105" s="220">
        <v>285</v>
      </c>
    </row>
    <row r="106" customHeight="1" spans="2:6">
      <c r="B106" s="47">
        <v>2009</v>
      </c>
      <c r="C106" s="213">
        <v>8</v>
      </c>
      <c r="D106" s="213">
        <v>27</v>
      </c>
      <c r="E106" s="213">
        <v>291</v>
      </c>
      <c r="F106" s="220">
        <v>326</v>
      </c>
    </row>
    <row r="107" customHeight="1" spans="2:6">
      <c r="B107" s="47">
        <v>2010</v>
      </c>
      <c r="C107" s="213">
        <v>13</v>
      </c>
      <c r="D107" s="213">
        <v>23</v>
      </c>
      <c r="E107" s="213">
        <v>329</v>
      </c>
      <c r="F107" s="220">
        <v>365</v>
      </c>
    </row>
    <row r="108" customHeight="1" spans="2:6">
      <c r="B108" s="47">
        <v>2011</v>
      </c>
      <c r="C108" s="213">
        <v>14</v>
      </c>
      <c r="D108" s="213">
        <v>21</v>
      </c>
      <c r="E108" s="213">
        <v>342</v>
      </c>
      <c r="F108" s="220">
        <v>377</v>
      </c>
    </row>
    <row r="109" customHeight="1" spans="2:6">
      <c r="B109" s="47">
        <v>2012</v>
      </c>
      <c r="C109" s="213">
        <v>14</v>
      </c>
      <c r="D109" s="213">
        <v>21</v>
      </c>
      <c r="E109" s="213">
        <v>338</v>
      </c>
      <c r="F109" s="220">
        <v>373</v>
      </c>
    </row>
    <row r="110" customHeight="1" spans="2:6">
      <c r="B110" s="47">
        <v>2013</v>
      </c>
      <c r="C110" s="213">
        <v>15</v>
      </c>
      <c r="D110" s="213">
        <v>21</v>
      </c>
      <c r="E110" s="213">
        <v>413</v>
      </c>
      <c r="F110" s="220">
        <v>449</v>
      </c>
    </row>
    <row r="111" customHeight="1" spans="2:6">
      <c r="B111" s="47">
        <v>2014</v>
      </c>
      <c r="C111" s="213">
        <v>19</v>
      </c>
      <c r="D111" s="213">
        <v>20</v>
      </c>
      <c r="E111" s="213">
        <v>447</v>
      </c>
      <c r="F111" s="220">
        <v>486</v>
      </c>
    </row>
    <row r="112" customHeight="1" spans="2:6">
      <c r="B112" s="47">
        <v>2015</v>
      </c>
      <c r="C112" s="213">
        <v>29</v>
      </c>
      <c r="D112" s="213">
        <v>20</v>
      </c>
      <c r="E112" s="213">
        <v>503</v>
      </c>
      <c r="F112" s="220">
        <f>SUM(C112:E112)</f>
        <v>552</v>
      </c>
    </row>
    <row r="113" customHeight="1" spans="2:6">
      <c r="B113" s="47">
        <v>2016</v>
      </c>
      <c r="C113" s="213">
        <v>29</v>
      </c>
      <c r="D113" s="213">
        <v>19</v>
      </c>
      <c r="E113" s="213">
        <v>513</v>
      </c>
      <c r="F113" s="220">
        <f>SUM(C113:E113)</f>
        <v>561</v>
      </c>
    </row>
    <row r="114" customHeight="1" spans="2:6">
      <c r="B114" s="47">
        <v>2017</v>
      </c>
      <c r="C114" s="221">
        <v>30</v>
      </c>
      <c r="D114" s="221">
        <v>20</v>
      </c>
      <c r="E114" s="221">
        <v>533</v>
      </c>
      <c r="F114" s="220">
        <v>583</v>
      </c>
    </row>
    <row r="115" customHeight="1" spans="2:6">
      <c r="B115" s="222">
        <v>2018</v>
      </c>
      <c r="C115" s="223">
        <v>35</v>
      </c>
      <c r="D115" s="223">
        <v>17</v>
      </c>
      <c r="E115" s="223">
        <v>554</v>
      </c>
      <c r="F115" s="224">
        <v>606</v>
      </c>
    </row>
    <row r="116" customHeight="1" spans="2:2">
      <c r="B116" s="3" t="s">
        <v>26</v>
      </c>
    </row>
    <row r="117" customHeight="1" spans="2:6">
      <c r="B117" s="3" t="s">
        <v>10</v>
      </c>
      <c r="C117" s="225"/>
      <c r="D117" s="225"/>
      <c r="E117" s="225"/>
      <c r="F117" s="225"/>
    </row>
    <row r="118" customHeight="1" spans="2:6">
      <c r="B118" s="56"/>
      <c r="C118" s="225"/>
      <c r="D118" s="225"/>
      <c r="E118" s="225"/>
      <c r="F118" s="225"/>
    </row>
    <row r="119" customHeight="1" spans="2:5">
      <c r="B119" s="225"/>
      <c r="C119" s="225"/>
      <c r="D119" s="225"/>
      <c r="E119" s="225"/>
    </row>
    <row r="121" customHeight="1" spans="2:2">
      <c r="B121" s="134" t="s">
        <v>2153</v>
      </c>
    </row>
    <row r="122" customHeight="1" spans="2:6">
      <c r="B122" s="212" t="s">
        <v>2152</v>
      </c>
      <c r="C122" s="226" t="s">
        <v>2147</v>
      </c>
      <c r="D122" s="212" t="s">
        <v>2148</v>
      </c>
      <c r="E122" s="212" t="s">
        <v>2149</v>
      </c>
      <c r="F122" s="212" t="s">
        <v>8</v>
      </c>
    </row>
    <row r="123" customHeight="1" spans="2:6">
      <c r="B123" s="47">
        <v>2006</v>
      </c>
      <c r="C123" s="227">
        <f t="shared" ref="C123:E135" si="11">C103/$F103</f>
        <v>0.0263157894736842</v>
      </c>
      <c r="D123" s="202">
        <f t="shared" si="11"/>
        <v>0.105263157894737</v>
      </c>
      <c r="E123" s="202">
        <f t="shared" si="11"/>
        <v>0.868421052631579</v>
      </c>
      <c r="F123" s="202">
        <f>SUM(C123:E123)</f>
        <v>1</v>
      </c>
    </row>
    <row r="124" customHeight="1" spans="2:6">
      <c r="B124" s="47">
        <v>2007</v>
      </c>
      <c r="C124" s="227">
        <f t="shared" si="11"/>
        <v>0.0264550264550265</v>
      </c>
      <c r="D124" s="202">
        <f t="shared" si="11"/>
        <v>0.105820105820106</v>
      </c>
      <c r="E124" s="202">
        <f t="shared" si="11"/>
        <v>0.867724867724868</v>
      </c>
      <c r="F124" s="202">
        <f t="shared" ref="F124:F132" si="12">SUM(C124:E124)</f>
        <v>1</v>
      </c>
    </row>
    <row r="125" customHeight="1" spans="2:6">
      <c r="B125" s="47">
        <v>2008</v>
      </c>
      <c r="C125" s="227">
        <f t="shared" si="11"/>
        <v>0.0280701754385965</v>
      </c>
      <c r="D125" s="202">
        <f t="shared" si="11"/>
        <v>0.087719298245614</v>
      </c>
      <c r="E125" s="202">
        <f t="shared" si="11"/>
        <v>0.884210526315789</v>
      </c>
      <c r="F125" s="202">
        <f t="shared" si="12"/>
        <v>1</v>
      </c>
    </row>
    <row r="126" customHeight="1" spans="2:6">
      <c r="B126" s="47">
        <v>2009</v>
      </c>
      <c r="C126" s="227">
        <f t="shared" si="11"/>
        <v>0.0245398773006135</v>
      </c>
      <c r="D126" s="202">
        <f t="shared" si="11"/>
        <v>0.0828220858895705</v>
      </c>
      <c r="E126" s="202">
        <f t="shared" si="11"/>
        <v>0.892638036809816</v>
      </c>
      <c r="F126" s="202">
        <f t="shared" si="12"/>
        <v>1</v>
      </c>
    </row>
    <row r="127" customHeight="1" spans="2:6">
      <c r="B127" s="47">
        <v>2010</v>
      </c>
      <c r="C127" s="227">
        <f t="shared" si="11"/>
        <v>0.0356164383561644</v>
      </c>
      <c r="D127" s="202">
        <f t="shared" si="11"/>
        <v>0.063013698630137</v>
      </c>
      <c r="E127" s="202">
        <f t="shared" si="11"/>
        <v>0.901369863013699</v>
      </c>
      <c r="F127" s="202">
        <f t="shared" si="12"/>
        <v>1</v>
      </c>
    </row>
    <row r="128" customHeight="1" spans="2:6">
      <c r="B128" s="47">
        <v>2011</v>
      </c>
      <c r="C128" s="227">
        <f t="shared" si="11"/>
        <v>0.0371352785145889</v>
      </c>
      <c r="D128" s="202">
        <f t="shared" si="11"/>
        <v>0.0557029177718833</v>
      </c>
      <c r="E128" s="202">
        <f t="shared" si="11"/>
        <v>0.907161803713528</v>
      </c>
      <c r="F128" s="202">
        <f t="shared" si="12"/>
        <v>1</v>
      </c>
    </row>
    <row r="129" customHeight="1" spans="2:6">
      <c r="B129" s="47">
        <v>2012</v>
      </c>
      <c r="C129" s="227">
        <f t="shared" si="11"/>
        <v>0.0375335120643432</v>
      </c>
      <c r="D129" s="202">
        <f t="shared" si="11"/>
        <v>0.0563002680965147</v>
      </c>
      <c r="E129" s="202">
        <f t="shared" si="11"/>
        <v>0.906166219839142</v>
      </c>
      <c r="F129" s="202">
        <f t="shared" si="12"/>
        <v>1</v>
      </c>
    </row>
    <row r="130" customHeight="1" spans="2:6">
      <c r="B130" s="47">
        <v>2013</v>
      </c>
      <c r="C130" s="227">
        <f t="shared" si="11"/>
        <v>0.0334075723830735</v>
      </c>
      <c r="D130" s="202">
        <f t="shared" si="11"/>
        <v>0.0467706013363029</v>
      </c>
      <c r="E130" s="202">
        <f t="shared" si="11"/>
        <v>0.919821826280624</v>
      </c>
      <c r="F130" s="202">
        <f t="shared" si="12"/>
        <v>1</v>
      </c>
    </row>
    <row r="131" customHeight="1" spans="2:6">
      <c r="B131" s="47">
        <v>2014</v>
      </c>
      <c r="C131" s="227">
        <f t="shared" si="11"/>
        <v>0.0390946502057613</v>
      </c>
      <c r="D131" s="202">
        <f t="shared" si="11"/>
        <v>0.0411522633744856</v>
      </c>
      <c r="E131" s="202">
        <f t="shared" si="11"/>
        <v>0.919753086419753</v>
      </c>
      <c r="F131" s="202">
        <f t="shared" si="12"/>
        <v>1</v>
      </c>
    </row>
    <row r="132" customHeight="1" spans="2:6">
      <c r="B132" s="47">
        <v>2015</v>
      </c>
      <c r="C132" s="227">
        <f t="shared" si="11"/>
        <v>0.052536231884058</v>
      </c>
      <c r="D132" s="202">
        <f t="shared" si="11"/>
        <v>0.036231884057971</v>
      </c>
      <c r="E132" s="202">
        <f t="shared" si="11"/>
        <v>0.911231884057971</v>
      </c>
      <c r="F132" s="202">
        <f t="shared" si="12"/>
        <v>1</v>
      </c>
    </row>
    <row r="133" customHeight="1" spans="2:6">
      <c r="B133" s="47">
        <v>2016</v>
      </c>
      <c r="C133" s="227">
        <f t="shared" si="11"/>
        <v>0.0516934046345811</v>
      </c>
      <c r="D133" s="202">
        <f t="shared" si="11"/>
        <v>0.0338680926916221</v>
      </c>
      <c r="E133" s="202">
        <f t="shared" si="11"/>
        <v>0.914438502673797</v>
      </c>
      <c r="F133" s="202">
        <f t="shared" ref="F133:F135" si="13">SUM(C133:E133)</f>
        <v>1</v>
      </c>
    </row>
    <row r="134" customHeight="1" spans="2:6">
      <c r="B134" s="47">
        <v>2017</v>
      </c>
      <c r="C134" s="227">
        <f>C114/$F114</f>
        <v>0.0514579759862779</v>
      </c>
      <c r="D134" s="202">
        <f t="shared" si="11"/>
        <v>0.0343053173241852</v>
      </c>
      <c r="E134" s="202">
        <f t="shared" si="11"/>
        <v>0.914236706689537</v>
      </c>
      <c r="F134" s="202">
        <f t="shared" si="13"/>
        <v>1</v>
      </c>
    </row>
    <row r="135" customHeight="1" spans="2:6">
      <c r="B135" s="222">
        <v>2018</v>
      </c>
      <c r="C135" s="228">
        <f>C115/$F115</f>
        <v>0.0577557755775578</v>
      </c>
      <c r="D135" s="229">
        <f t="shared" si="11"/>
        <v>0.0280528052805281</v>
      </c>
      <c r="E135" s="229">
        <f t="shared" si="11"/>
        <v>0.914191419141914</v>
      </c>
      <c r="F135" s="229">
        <f t="shared" si="13"/>
        <v>1</v>
      </c>
    </row>
    <row r="136" customHeight="1" spans="2:6">
      <c r="B136" s="3" t="s">
        <v>26</v>
      </c>
      <c r="C136" s="46"/>
      <c r="D136" s="45"/>
      <c r="E136" s="45"/>
      <c r="F136" s="45"/>
    </row>
    <row r="137" customHeight="1" spans="2:6">
      <c r="B137" s="3" t="s">
        <v>10</v>
      </c>
      <c r="C137" s="203"/>
      <c r="D137" s="203"/>
      <c r="E137" s="203"/>
      <c r="F137" s="203"/>
    </row>
    <row r="138" customHeight="1" spans="2:6">
      <c r="B138" s="56"/>
      <c r="C138" s="203"/>
      <c r="D138" s="203"/>
      <c r="E138" s="203"/>
      <c r="F138" s="203"/>
    </row>
    <row r="139" customHeight="1" spans="2:6">
      <c r="B139" s="56"/>
      <c r="C139" s="203"/>
      <c r="D139" s="203"/>
      <c r="E139" s="203"/>
      <c r="F139" s="203"/>
    </row>
    <row r="140" customHeight="1" spans="2:6">
      <c r="B140" s="44" t="s">
        <v>2154</v>
      </c>
      <c r="C140" s="203"/>
      <c r="D140" s="203"/>
      <c r="E140" s="203"/>
      <c r="F140" s="203"/>
    </row>
    <row r="141" customHeight="1" spans="2:7">
      <c r="B141" s="212" t="s">
        <v>85</v>
      </c>
      <c r="C141" s="212">
        <v>2014</v>
      </c>
      <c r="D141" s="212">
        <v>2015</v>
      </c>
      <c r="E141" s="212">
        <v>2016</v>
      </c>
      <c r="F141" s="212">
        <v>2017</v>
      </c>
      <c r="G141" s="212">
        <v>2018</v>
      </c>
    </row>
    <row r="142" customHeight="1" spans="2:7">
      <c r="B142" s="47" t="s">
        <v>2155</v>
      </c>
      <c r="C142" s="213">
        <v>1</v>
      </c>
      <c r="D142" s="213">
        <v>1</v>
      </c>
      <c r="E142" s="213">
        <v>1</v>
      </c>
      <c r="F142" s="213">
        <v>1</v>
      </c>
      <c r="G142" s="213">
        <v>1</v>
      </c>
    </row>
    <row r="143" customHeight="1" spans="2:7">
      <c r="B143" s="47" t="s">
        <v>86</v>
      </c>
      <c r="C143" s="213">
        <v>8</v>
      </c>
      <c r="D143" s="213">
        <v>8</v>
      </c>
      <c r="E143" s="213">
        <v>7</v>
      </c>
      <c r="F143" s="213">
        <v>6</v>
      </c>
      <c r="G143" s="213">
        <v>7</v>
      </c>
    </row>
    <row r="144" customHeight="1" spans="2:7">
      <c r="B144" s="47" t="s">
        <v>87</v>
      </c>
      <c r="C144" s="213">
        <v>14</v>
      </c>
      <c r="D144" s="213">
        <v>14</v>
      </c>
      <c r="E144" s="213">
        <v>12</v>
      </c>
      <c r="F144" s="213">
        <v>13</v>
      </c>
      <c r="G144" s="213">
        <v>12</v>
      </c>
    </row>
    <row r="145" customHeight="1" spans="2:7">
      <c r="B145" s="47" t="s">
        <v>88</v>
      </c>
      <c r="C145" s="213">
        <v>14</v>
      </c>
      <c r="D145" s="213">
        <v>12</v>
      </c>
      <c r="E145" s="213">
        <v>12</v>
      </c>
      <c r="F145" s="213">
        <v>11</v>
      </c>
      <c r="G145" s="213">
        <v>9</v>
      </c>
    </row>
    <row r="146" customHeight="1" spans="2:7">
      <c r="B146" s="47" t="s">
        <v>89</v>
      </c>
      <c r="C146" s="213">
        <v>12</v>
      </c>
      <c r="D146" s="213">
        <v>10</v>
      </c>
      <c r="E146" s="213">
        <v>11</v>
      </c>
      <c r="F146" s="213">
        <v>11</v>
      </c>
      <c r="G146" s="213">
        <v>11</v>
      </c>
    </row>
    <row r="147" customHeight="1" spans="2:7">
      <c r="B147" s="47" t="s">
        <v>91</v>
      </c>
      <c r="C147" s="213">
        <v>0</v>
      </c>
      <c r="D147" s="213">
        <v>0</v>
      </c>
      <c r="E147" s="213">
        <v>0</v>
      </c>
      <c r="F147" s="213">
        <v>0</v>
      </c>
      <c r="G147" s="213">
        <v>1</v>
      </c>
    </row>
    <row r="148" customHeight="1" spans="2:7">
      <c r="B148" s="47" t="s">
        <v>93</v>
      </c>
      <c r="C148" s="213">
        <v>0</v>
      </c>
      <c r="D148" s="213">
        <v>0</v>
      </c>
      <c r="E148" s="213">
        <v>0</v>
      </c>
      <c r="F148" s="213">
        <v>0</v>
      </c>
      <c r="G148" s="213">
        <v>1</v>
      </c>
    </row>
    <row r="149" customHeight="1" spans="2:7">
      <c r="B149" s="47" t="s">
        <v>2156</v>
      </c>
      <c r="C149" s="213">
        <v>53</v>
      </c>
      <c r="D149" s="213">
        <v>56</v>
      </c>
      <c r="E149" s="213">
        <v>55</v>
      </c>
      <c r="F149" s="213">
        <v>60</v>
      </c>
      <c r="G149" s="213">
        <v>84</v>
      </c>
    </row>
    <row r="150" customHeight="1" spans="2:7">
      <c r="B150" s="230" t="s">
        <v>8</v>
      </c>
      <c r="C150" s="214">
        <v>102</v>
      </c>
      <c r="D150" s="214">
        <f>SUM(D142:D149)</f>
        <v>101</v>
      </c>
      <c r="E150" s="214">
        <f>SUM(E142:E149)</f>
        <v>98</v>
      </c>
      <c r="F150" s="214">
        <v>102</v>
      </c>
      <c r="G150" s="214">
        <v>126</v>
      </c>
    </row>
    <row r="151" customHeight="1" spans="2:2">
      <c r="B151" s="3" t="s">
        <v>26</v>
      </c>
    </row>
    <row r="152" customHeight="1" spans="2:3">
      <c r="B152" s="3" t="s">
        <v>10</v>
      </c>
      <c r="C152" s="215"/>
    </row>
    <row r="153" customHeight="1" spans="2:3">
      <c r="B153" s="21"/>
      <c r="C153" s="215"/>
    </row>
    <row r="155" customHeight="1" spans="2:7">
      <c r="B155" s="56"/>
      <c r="C155" s="225"/>
      <c r="D155" s="225"/>
      <c r="E155" s="225"/>
      <c r="F155" s="225"/>
      <c r="G155" s="231"/>
    </row>
    <row r="156" customHeight="1" spans="2:2">
      <c r="B156" s="134" t="s">
        <v>2157</v>
      </c>
    </row>
    <row r="157" customHeight="1" spans="2:9">
      <c r="B157" s="211" t="s">
        <v>2158</v>
      </c>
      <c r="C157" s="212">
        <v>2014</v>
      </c>
      <c r="D157" s="212">
        <v>2015</v>
      </c>
      <c r="E157" s="212">
        <v>2016</v>
      </c>
      <c r="F157" s="212">
        <v>2017</v>
      </c>
      <c r="G157" s="212">
        <v>2018</v>
      </c>
      <c r="I157" s="225"/>
    </row>
    <row r="158" customHeight="1" spans="2:9">
      <c r="B158" s="162" t="s">
        <v>2159</v>
      </c>
      <c r="C158" s="213">
        <v>111</v>
      </c>
      <c r="D158" s="213">
        <v>191</v>
      </c>
      <c r="E158" s="213">
        <v>182</v>
      </c>
      <c r="F158" s="213">
        <v>172</v>
      </c>
      <c r="G158" s="213">
        <v>136</v>
      </c>
      <c r="I158" s="225"/>
    </row>
    <row r="159" customHeight="1" spans="2:9">
      <c r="B159" s="162" t="s">
        <v>2160</v>
      </c>
      <c r="C159" s="213">
        <v>72</v>
      </c>
      <c r="D159" s="213">
        <v>61</v>
      </c>
      <c r="E159" s="213">
        <v>47</v>
      </c>
      <c r="F159" s="213">
        <v>44</v>
      </c>
      <c r="G159" s="213">
        <v>49</v>
      </c>
      <c r="I159" s="225"/>
    </row>
    <row r="160" customHeight="1" spans="2:9">
      <c r="B160" s="162" t="s">
        <v>2161</v>
      </c>
      <c r="C160" s="213">
        <v>221</v>
      </c>
      <c r="D160" s="213">
        <v>217</v>
      </c>
      <c r="E160" s="213">
        <v>207</v>
      </c>
      <c r="F160" s="213">
        <v>209</v>
      </c>
      <c r="G160" s="213">
        <v>238</v>
      </c>
      <c r="I160" s="225"/>
    </row>
    <row r="161" customHeight="1" spans="2:9">
      <c r="B161" s="162" t="s">
        <v>2162</v>
      </c>
      <c r="C161" s="213">
        <v>69</v>
      </c>
      <c r="D161" s="213">
        <v>71</v>
      </c>
      <c r="E161" s="213">
        <v>114</v>
      </c>
      <c r="F161" s="213">
        <v>143</v>
      </c>
      <c r="G161" s="213">
        <v>168</v>
      </c>
      <c r="I161" s="225"/>
    </row>
    <row r="162" customHeight="1" spans="2:8">
      <c r="B162" s="162" t="s">
        <v>2163</v>
      </c>
      <c r="C162" s="213">
        <v>13</v>
      </c>
      <c r="D162" s="213">
        <v>12</v>
      </c>
      <c r="E162" s="213">
        <v>11</v>
      </c>
      <c r="F162" s="213">
        <v>15</v>
      </c>
      <c r="G162" s="213">
        <v>15</v>
      </c>
      <c r="H162" s="215"/>
    </row>
    <row r="163" customHeight="1" spans="2:7">
      <c r="B163" s="196" t="s">
        <v>8</v>
      </c>
      <c r="C163" s="214">
        <v>486</v>
      </c>
      <c r="D163" s="214">
        <f>SUM(D158:D162)</f>
        <v>552</v>
      </c>
      <c r="E163" s="214">
        <f>SUM(E158:E162)</f>
        <v>561</v>
      </c>
      <c r="F163" s="214">
        <v>583</v>
      </c>
      <c r="G163" s="214">
        <f>SUM(G158:G162)</f>
        <v>606</v>
      </c>
    </row>
    <row r="164" customHeight="1" spans="2:2">
      <c r="B164" s="3" t="s">
        <v>26</v>
      </c>
    </row>
    <row r="165" customHeight="1" spans="2:4">
      <c r="B165" s="3" t="s">
        <v>10</v>
      </c>
      <c r="C165" s="225"/>
      <c r="D165" s="203"/>
    </row>
    <row r="166" customHeight="1" spans="3:4">
      <c r="C166" s="225"/>
      <c r="D166" s="203"/>
    </row>
    <row r="167" customHeight="1" spans="3:4">
      <c r="C167" s="225"/>
      <c r="D167" s="203"/>
    </row>
    <row r="168" customHeight="1" spans="2:2">
      <c r="B168" s="134" t="s">
        <v>2164</v>
      </c>
    </row>
    <row r="169" customHeight="1" spans="2:7">
      <c r="B169" s="232" t="s">
        <v>2158</v>
      </c>
      <c r="C169" s="193" t="s">
        <v>2165</v>
      </c>
      <c r="D169" s="233" t="s">
        <v>2166</v>
      </c>
      <c r="E169" s="233" t="s">
        <v>2167</v>
      </c>
      <c r="F169" s="233" t="s">
        <v>2168</v>
      </c>
      <c r="G169" s="233" t="s">
        <v>2169</v>
      </c>
    </row>
    <row r="170" customHeight="1" spans="2:7">
      <c r="B170" s="162" t="s">
        <v>2159</v>
      </c>
      <c r="C170" s="234">
        <f t="shared" ref="C170:D174" si="14">C158/C$163</f>
        <v>0.228395061728395</v>
      </c>
      <c r="D170" s="234">
        <f t="shared" si="14"/>
        <v>0.346014492753623</v>
      </c>
      <c r="E170" s="234">
        <f t="shared" ref="E170:F173" si="15">E158/E$163</f>
        <v>0.324420677361854</v>
      </c>
      <c r="F170" s="234">
        <f t="shared" ref="F170:G172" si="16">F158/F$163</f>
        <v>0.295025728987993</v>
      </c>
      <c r="G170" s="234">
        <f t="shared" si="16"/>
        <v>0.224422442244224</v>
      </c>
    </row>
    <row r="171" customHeight="1" spans="2:7">
      <c r="B171" s="162" t="s">
        <v>2160</v>
      </c>
      <c r="C171" s="234">
        <f>C159/C$163</f>
        <v>0.148148148148148</v>
      </c>
      <c r="D171" s="234">
        <f t="shared" si="14"/>
        <v>0.110507246376812</v>
      </c>
      <c r="E171" s="234">
        <f>E159/E$163</f>
        <v>0.0837789661319073</v>
      </c>
      <c r="F171" s="234">
        <f t="shared" si="16"/>
        <v>0.0754716981132075</v>
      </c>
      <c r="G171" s="234">
        <f t="shared" si="16"/>
        <v>0.0808580858085809</v>
      </c>
    </row>
    <row r="172" customHeight="1" spans="2:7">
      <c r="B172" s="162" t="s">
        <v>2161</v>
      </c>
      <c r="C172" s="234">
        <f>C160/C$163</f>
        <v>0.454732510288066</v>
      </c>
      <c r="D172" s="234">
        <f t="shared" si="14"/>
        <v>0.393115942028986</v>
      </c>
      <c r="E172" s="234">
        <f>E160/E$163</f>
        <v>0.368983957219251</v>
      </c>
      <c r="F172" s="234">
        <f t="shared" si="16"/>
        <v>0.358490566037736</v>
      </c>
      <c r="G172" s="234">
        <f>G160/G$163</f>
        <v>0.392739273927393</v>
      </c>
    </row>
    <row r="173" customHeight="1" spans="2:7">
      <c r="B173" s="162" t="s">
        <v>2162</v>
      </c>
      <c r="C173" s="234">
        <f t="shared" si="14"/>
        <v>0.141975308641975</v>
      </c>
      <c r="D173" s="234">
        <f t="shared" si="14"/>
        <v>0.128623188405797</v>
      </c>
      <c r="E173" s="234">
        <f t="shared" si="15"/>
        <v>0.203208556149733</v>
      </c>
      <c r="F173" s="234">
        <f t="shared" si="15"/>
        <v>0.245283018867925</v>
      </c>
      <c r="G173" s="234">
        <f t="shared" ref="G173" si="17">G161/G$163</f>
        <v>0.277227722772277</v>
      </c>
    </row>
    <row r="174" customHeight="1" spans="2:7">
      <c r="B174" s="162" t="s">
        <v>2163</v>
      </c>
      <c r="C174" s="234">
        <f t="shared" si="14"/>
        <v>0.0267489711934156</v>
      </c>
      <c r="D174" s="234">
        <f t="shared" si="14"/>
        <v>0.0217391304347826</v>
      </c>
      <c r="E174" s="234">
        <f t="shared" ref="E174:G175" si="18">E162/E$163</f>
        <v>0.0196078431372549</v>
      </c>
      <c r="F174" s="234">
        <f t="shared" si="18"/>
        <v>0.0257289879931389</v>
      </c>
      <c r="G174" s="234">
        <f t="shared" si="18"/>
        <v>0.0247524752475248</v>
      </c>
    </row>
    <row r="175" customHeight="1" spans="2:7">
      <c r="B175" s="196" t="s">
        <v>8</v>
      </c>
      <c r="C175" s="218">
        <f>SUM(C170:C174)</f>
        <v>1</v>
      </c>
      <c r="D175" s="204">
        <v>1</v>
      </c>
      <c r="E175" s="204">
        <f t="shared" si="18"/>
        <v>1</v>
      </c>
      <c r="F175" s="204">
        <f t="shared" si="18"/>
        <v>1</v>
      </c>
      <c r="G175" s="204">
        <f t="shared" si="18"/>
        <v>1</v>
      </c>
    </row>
    <row r="176" customHeight="1" spans="2:4">
      <c r="B176" s="3" t="s">
        <v>26</v>
      </c>
      <c r="C176" s="209"/>
      <c r="D176" s="205"/>
    </row>
    <row r="177" customHeight="1" spans="2:4">
      <c r="B177" s="3" t="s">
        <v>10</v>
      </c>
      <c r="C177" s="209"/>
      <c r="D177" s="205"/>
    </row>
    <row r="178" customHeight="1" spans="3:4">
      <c r="C178" s="209"/>
      <c r="D178" s="205"/>
    </row>
    <row r="180"/>
    <row r="184" ht="27" customHeight="1" spans="2:13">
      <c r="B184" s="49" t="s">
        <v>2170</v>
      </c>
      <c r="C184" s="50"/>
      <c r="D184" s="51"/>
      <c r="E184" s="235" t="s">
        <v>2171</v>
      </c>
      <c r="F184" s="236"/>
      <c r="G184" s="236"/>
      <c r="H184" s="236"/>
      <c r="I184" s="237"/>
      <c r="M184" s="238"/>
    </row>
    <row r="185" customHeight="1" spans="2:9">
      <c r="B185" s="53"/>
      <c r="C185" s="45"/>
      <c r="D185" s="54"/>
      <c r="E185" s="53"/>
      <c r="F185" s="45"/>
      <c r="G185" s="45"/>
      <c r="H185" s="45"/>
      <c r="I185" s="54"/>
    </row>
    <row r="186" customHeight="1" spans="2:9">
      <c r="B186" s="53"/>
      <c r="C186" s="45"/>
      <c r="D186" s="54"/>
      <c r="E186" s="53"/>
      <c r="F186" s="45"/>
      <c r="G186" s="45"/>
      <c r="H186" s="45"/>
      <c r="I186" s="54"/>
    </row>
    <row r="187" customHeight="1" spans="2:9">
      <c r="B187" s="53"/>
      <c r="C187" s="45"/>
      <c r="D187" s="54"/>
      <c r="E187" s="53"/>
      <c r="F187" s="45"/>
      <c r="G187" s="45"/>
      <c r="H187" s="45"/>
      <c r="I187" s="54"/>
    </row>
    <row r="188" customHeight="1" spans="2:9">
      <c r="B188" s="53"/>
      <c r="C188" s="45"/>
      <c r="D188" s="54"/>
      <c r="E188" s="53"/>
      <c r="F188" s="45"/>
      <c r="G188" s="45"/>
      <c r="H188" s="45"/>
      <c r="I188" s="54"/>
    </row>
    <row r="189" customHeight="1" spans="2:9">
      <c r="B189" s="53"/>
      <c r="C189" s="45"/>
      <c r="D189" s="54"/>
      <c r="E189" s="53"/>
      <c r="F189" s="45"/>
      <c r="G189" s="45"/>
      <c r="H189" s="45"/>
      <c r="I189" s="54"/>
    </row>
    <row r="190" customHeight="1" spans="2:9">
      <c r="B190" s="53"/>
      <c r="C190" s="45"/>
      <c r="D190" s="54"/>
      <c r="E190" s="53"/>
      <c r="F190" s="45"/>
      <c r="G190" s="45"/>
      <c r="H190" s="45"/>
      <c r="I190" s="54"/>
    </row>
    <row r="191" customHeight="1" spans="2:9">
      <c r="B191" s="53"/>
      <c r="C191" s="45"/>
      <c r="D191" s="54"/>
      <c r="E191" s="53"/>
      <c r="F191" s="45"/>
      <c r="G191" s="45"/>
      <c r="H191" s="45"/>
      <c r="I191" s="54"/>
    </row>
    <row r="192" customHeight="1" spans="2:9">
      <c r="B192" s="53"/>
      <c r="C192" s="45"/>
      <c r="D192" s="54"/>
      <c r="E192" s="53"/>
      <c r="F192" s="45"/>
      <c r="G192" s="45"/>
      <c r="H192" s="45"/>
      <c r="I192" s="54"/>
    </row>
    <row r="193" customHeight="1" spans="2:9">
      <c r="B193" s="53"/>
      <c r="C193" s="45"/>
      <c r="D193" s="54"/>
      <c r="E193" s="53"/>
      <c r="F193" s="45"/>
      <c r="G193" s="45"/>
      <c r="H193" s="45"/>
      <c r="I193" s="54"/>
    </row>
    <row r="194" customHeight="1" spans="2:9">
      <c r="B194" s="53"/>
      <c r="C194" s="45"/>
      <c r="D194" s="54"/>
      <c r="E194" s="53"/>
      <c r="F194" s="45"/>
      <c r="G194" s="45"/>
      <c r="H194" s="45"/>
      <c r="I194" s="54"/>
    </row>
    <row r="195" customHeight="1" spans="2:9">
      <c r="B195" s="53"/>
      <c r="C195" s="45"/>
      <c r="D195" s="54"/>
      <c r="E195" s="53"/>
      <c r="F195" s="45"/>
      <c r="G195" s="45"/>
      <c r="H195" s="45"/>
      <c r="I195" s="54"/>
    </row>
    <row r="196" customHeight="1" spans="2:9">
      <c r="B196" s="53"/>
      <c r="C196" s="45"/>
      <c r="D196" s="54"/>
      <c r="E196" s="53"/>
      <c r="F196" s="45"/>
      <c r="G196" s="45"/>
      <c r="H196" s="45"/>
      <c r="I196" s="54"/>
    </row>
    <row r="197" customHeight="1" spans="2:9">
      <c r="B197" s="53"/>
      <c r="C197" s="45"/>
      <c r="D197" s="54"/>
      <c r="E197" s="53"/>
      <c r="F197" s="45"/>
      <c r="G197" s="45"/>
      <c r="H197" s="45"/>
      <c r="I197" s="54"/>
    </row>
    <row r="198" customHeight="1" spans="2:9">
      <c r="B198" s="53"/>
      <c r="C198" s="45"/>
      <c r="D198" s="54"/>
      <c r="E198" s="53"/>
      <c r="F198" s="45"/>
      <c r="G198" s="45"/>
      <c r="H198" s="45"/>
      <c r="I198" s="54"/>
    </row>
    <row r="199" customHeight="1" spans="2:9">
      <c r="B199" s="53"/>
      <c r="C199" s="45"/>
      <c r="D199" s="54"/>
      <c r="E199" s="53"/>
      <c r="F199" s="45"/>
      <c r="G199" s="45"/>
      <c r="H199" s="45"/>
      <c r="I199" s="54"/>
    </row>
    <row r="200" customHeight="1" spans="2:9">
      <c r="B200" s="53"/>
      <c r="C200" s="45"/>
      <c r="D200" s="54"/>
      <c r="E200" s="53"/>
      <c r="F200" s="45"/>
      <c r="G200" s="45"/>
      <c r="H200" s="45"/>
      <c r="I200" s="54"/>
    </row>
    <row r="201" customHeight="1" spans="2:9">
      <c r="B201" s="53"/>
      <c r="C201" s="45"/>
      <c r="D201" s="54"/>
      <c r="E201" s="53"/>
      <c r="F201" s="45"/>
      <c r="G201" s="45"/>
      <c r="H201" s="45"/>
      <c r="I201" s="54"/>
    </row>
    <row r="202" customHeight="1" spans="2:9">
      <c r="B202" s="53"/>
      <c r="C202" s="45"/>
      <c r="D202" s="54"/>
      <c r="E202" s="53"/>
      <c r="F202" s="45"/>
      <c r="G202" s="45"/>
      <c r="H202" s="45"/>
      <c r="I202" s="54"/>
    </row>
    <row r="203" customHeight="1" spans="2:9">
      <c r="B203" s="53"/>
      <c r="C203" s="45"/>
      <c r="D203" s="54"/>
      <c r="E203" s="53"/>
      <c r="F203" s="45"/>
      <c r="G203" s="45"/>
      <c r="H203" s="45"/>
      <c r="I203" s="54"/>
    </row>
    <row r="204" customHeight="1" spans="2:9">
      <c r="B204" s="53"/>
      <c r="C204" s="45"/>
      <c r="D204" s="54"/>
      <c r="E204" s="53"/>
      <c r="F204" s="45"/>
      <c r="G204" s="45"/>
      <c r="H204" s="45"/>
      <c r="I204" s="54"/>
    </row>
    <row r="205" customHeight="1" spans="2:9">
      <c r="B205" s="53"/>
      <c r="C205" s="45"/>
      <c r="D205" s="54"/>
      <c r="E205" s="53"/>
      <c r="F205" s="45"/>
      <c r="G205" s="45"/>
      <c r="H205" s="45"/>
      <c r="I205" s="54"/>
    </row>
    <row r="206" customHeight="1" spans="2:9">
      <c r="B206" s="53"/>
      <c r="C206" s="45"/>
      <c r="D206" s="54"/>
      <c r="E206" s="53"/>
      <c r="F206" s="45"/>
      <c r="G206" s="45"/>
      <c r="H206" s="45"/>
      <c r="I206" s="54"/>
    </row>
    <row r="207" customHeight="1" spans="2:9">
      <c r="B207" s="53"/>
      <c r="C207" s="45"/>
      <c r="D207" s="54"/>
      <c r="E207" s="53"/>
      <c r="F207" s="45"/>
      <c r="G207" s="45"/>
      <c r="H207" s="45"/>
      <c r="I207" s="54"/>
    </row>
    <row r="208" customHeight="1" spans="2:9">
      <c r="B208" s="53"/>
      <c r="C208" s="45"/>
      <c r="D208" s="54"/>
      <c r="E208" s="53"/>
      <c r="F208" s="45"/>
      <c r="G208" s="45"/>
      <c r="H208" s="45"/>
      <c r="I208" s="54"/>
    </row>
    <row r="209" customHeight="1" spans="2:9">
      <c r="B209" s="53"/>
      <c r="C209" s="45"/>
      <c r="D209" s="54"/>
      <c r="E209" s="53"/>
      <c r="F209" s="45"/>
      <c r="G209" s="45"/>
      <c r="H209" s="45"/>
      <c r="I209" s="54"/>
    </row>
    <row r="210" customHeight="1" spans="2:9">
      <c r="B210" s="53"/>
      <c r="C210" s="45"/>
      <c r="D210" s="54"/>
      <c r="E210" s="53"/>
      <c r="F210" s="45"/>
      <c r="G210" s="45"/>
      <c r="H210" s="45"/>
      <c r="I210" s="54"/>
    </row>
    <row r="211" customHeight="1" spans="2:9">
      <c r="B211" s="59"/>
      <c r="C211" s="60"/>
      <c r="D211" s="61"/>
      <c r="E211" s="59"/>
      <c r="F211" s="60"/>
      <c r="G211" s="60"/>
      <c r="H211" s="60"/>
      <c r="I211" s="61"/>
    </row>
    <row r="212" ht="22.5" customHeight="1" spans="2:9">
      <c r="B212" s="49" t="s">
        <v>2172</v>
      </c>
      <c r="C212" s="50"/>
      <c r="D212" s="51"/>
      <c r="E212" s="49" t="s">
        <v>2173</v>
      </c>
      <c r="F212" s="50"/>
      <c r="G212" s="50"/>
      <c r="H212" s="50"/>
      <c r="I212" s="51"/>
    </row>
    <row r="213" customHeight="1" spans="2:9">
      <c r="B213" s="53"/>
      <c r="C213" s="45"/>
      <c r="D213" s="54"/>
      <c r="E213" s="53"/>
      <c r="F213" s="45"/>
      <c r="G213" s="45"/>
      <c r="H213" s="45"/>
      <c r="I213" s="54"/>
    </row>
    <row r="214" customHeight="1" spans="2:9">
      <c r="B214" s="53"/>
      <c r="C214" s="45"/>
      <c r="D214" s="54"/>
      <c r="E214" s="53"/>
      <c r="F214" s="45"/>
      <c r="G214" s="45"/>
      <c r="H214" s="45"/>
      <c r="I214" s="54"/>
    </row>
    <row r="215" customHeight="1" spans="2:9">
      <c r="B215" s="53"/>
      <c r="C215" s="45"/>
      <c r="D215" s="54"/>
      <c r="E215" s="53"/>
      <c r="F215" s="45"/>
      <c r="G215" s="45"/>
      <c r="H215" s="45"/>
      <c r="I215" s="54"/>
    </row>
    <row r="216" customHeight="1" spans="2:9">
      <c r="B216" s="53"/>
      <c r="C216" s="45"/>
      <c r="D216" s="54"/>
      <c r="E216" s="53"/>
      <c r="F216" s="45"/>
      <c r="G216" s="45"/>
      <c r="H216" s="45"/>
      <c r="I216" s="54"/>
    </row>
    <row r="217" customHeight="1" spans="2:9">
      <c r="B217" s="53"/>
      <c r="C217" s="45"/>
      <c r="D217" s="54"/>
      <c r="E217" s="53"/>
      <c r="F217" s="45"/>
      <c r="G217" s="45"/>
      <c r="H217" s="45"/>
      <c r="I217" s="54"/>
    </row>
    <row r="218" customHeight="1" spans="2:9">
      <c r="B218" s="53"/>
      <c r="C218" s="45"/>
      <c r="D218" s="54"/>
      <c r="E218" s="53"/>
      <c r="F218" s="45"/>
      <c r="G218" s="45"/>
      <c r="H218" s="45"/>
      <c r="I218" s="54"/>
    </row>
    <row r="219" customHeight="1" spans="2:9">
      <c r="B219" s="53"/>
      <c r="C219" s="45"/>
      <c r="D219" s="54"/>
      <c r="E219" s="53"/>
      <c r="F219" s="45"/>
      <c r="G219" s="45"/>
      <c r="H219" s="45"/>
      <c r="I219" s="54"/>
    </row>
    <row r="220" customHeight="1" spans="2:9">
      <c r="B220" s="53"/>
      <c r="C220" s="45"/>
      <c r="D220" s="54"/>
      <c r="E220" s="53"/>
      <c r="F220" s="45"/>
      <c r="G220" s="45"/>
      <c r="H220" s="45"/>
      <c r="I220" s="54"/>
    </row>
    <row r="221" customHeight="1" spans="2:9">
      <c r="B221" s="53"/>
      <c r="C221" s="45"/>
      <c r="D221" s="54"/>
      <c r="E221" s="53"/>
      <c r="F221" s="45"/>
      <c r="G221" s="45"/>
      <c r="H221" s="45"/>
      <c r="I221" s="54"/>
    </row>
    <row r="222" customHeight="1" spans="2:9">
      <c r="B222" s="53"/>
      <c r="C222" s="45"/>
      <c r="D222" s="54"/>
      <c r="E222" s="53"/>
      <c r="F222" s="45"/>
      <c r="G222" s="45"/>
      <c r="H222" s="45"/>
      <c r="I222" s="54"/>
    </row>
    <row r="223" customHeight="1" spans="2:9">
      <c r="B223" s="53"/>
      <c r="C223" s="45"/>
      <c r="D223" s="54"/>
      <c r="E223" s="53"/>
      <c r="F223" s="45"/>
      <c r="G223" s="45"/>
      <c r="H223" s="45"/>
      <c r="I223" s="54"/>
    </row>
    <row r="224" customHeight="1" spans="2:9">
      <c r="B224" s="53"/>
      <c r="C224" s="45"/>
      <c r="D224" s="54"/>
      <c r="E224" s="53"/>
      <c r="F224" s="45"/>
      <c r="G224" s="45"/>
      <c r="H224" s="45"/>
      <c r="I224" s="54"/>
    </row>
    <row r="225" customHeight="1" spans="2:9">
      <c r="B225" s="53"/>
      <c r="C225" s="45"/>
      <c r="D225" s="54"/>
      <c r="E225" s="53"/>
      <c r="F225" s="45"/>
      <c r="G225" s="45"/>
      <c r="H225" s="45"/>
      <c r="I225" s="54"/>
    </row>
    <row r="226" customHeight="1" spans="2:9">
      <c r="B226" s="53"/>
      <c r="C226" s="45"/>
      <c r="D226" s="54"/>
      <c r="E226" s="53"/>
      <c r="F226" s="45"/>
      <c r="G226" s="45"/>
      <c r="H226" s="45"/>
      <c r="I226" s="54"/>
    </row>
    <row r="227" customHeight="1" spans="2:9">
      <c r="B227" s="53"/>
      <c r="C227" s="45"/>
      <c r="D227" s="54"/>
      <c r="E227" s="53"/>
      <c r="F227" s="45"/>
      <c r="G227" s="45"/>
      <c r="H227" s="45"/>
      <c r="I227" s="54"/>
    </row>
    <row r="228" customHeight="1" spans="2:9">
      <c r="B228" s="53"/>
      <c r="C228" s="45"/>
      <c r="D228" s="54"/>
      <c r="E228" s="53"/>
      <c r="F228" s="45"/>
      <c r="G228" s="45"/>
      <c r="H228" s="45"/>
      <c r="I228" s="54"/>
    </row>
    <row r="229" customHeight="1" spans="2:9">
      <c r="B229" s="53"/>
      <c r="C229" s="45"/>
      <c r="D229" s="54"/>
      <c r="E229" s="53"/>
      <c r="F229" s="45"/>
      <c r="G229" s="45"/>
      <c r="H229" s="45"/>
      <c r="I229" s="54"/>
    </row>
    <row r="230" customHeight="1" spans="2:9">
      <c r="B230" s="53"/>
      <c r="C230" s="45"/>
      <c r="D230" s="54"/>
      <c r="E230" s="53"/>
      <c r="F230" s="45"/>
      <c r="G230" s="45"/>
      <c r="H230" s="45"/>
      <c r="I230" s="54"/>
    </row>
    <row r="231" customHeight="1" spans="2:9">
      <c r="B231" s="53"/>
      <c r="C231" s="45"/>
      <c r="D231" s="54"/>
      <c r="E231" s="53"/>
      <c r="F231" s="45"/>
      <c r="G231" s="45"/>
      <c r="H231" s="45"/>
      <c r="I231" s="54"/>
    </row>
    <row r="232" customHeight="1" spans="2:9">
      <c r="B232" s="53"/>
      <c r="C232" s="45"/>
      <c r="D232" s="54"/>
      <c r="E232" s="53"/>
      <c r="F232" s="45"/>
      <c r="G232" s="45"/>
      <c r="H232" s="45"/>
      <c r="I232" s="54"/>
    </row>
    <row r="233" customHeight="1" spans="2:9">
      <c r="B233" s="53"/>
      <c r="C233" s="45"/>
      <c r="D233" s="54"/>
      <c r="E233" s="53"/>
      <c r="F233" s="45"/>
      <c r="G233" s="45"/>
      <c r="H233" s="45"/>
      <c r="I233" s="54"/>
    </row>
    <row r="234" customHeight="1" spans="2:9">
      <c r="B234" s="53"/>
      <c r="C234" s="45"/>
      <c r="D234" s="54"/>
      <c r="E234" s="53"/>
      <c r="F234" s="45"/>
      <c r="G234" s="45"/>
      <c r="H234" s="45"/>
      <c r="I234" s="54"/>
    </row>
    <row r="235" customHeight="1" spans="2:9">
      <c r="B235" s="53"/>
      <c r="C235" s="45"/>
      <c r="D235" s="54"/>
      <c r="E235" s="53"/>
      <c r="F235" s="45"/>
      <c r="G235" s="45"/>
      <c r="H235" s="45"/>
      <c r="I235" s="54"/>
    </row>
    <row r="236" customHeight="1" spans="2:9">
      <c r="B236" s="53"/>
      <c r="C236" s="45"/>
      <c r="D236" s="54"/>
      <c r="E236" s="53"/>
      <c r="F236" s="45"/>
      <c r="G236" s="45"/>
      <c r="H236" s="45"/>
      <c r="I236" s="54"/>
    </row>
    <row r="237" customHeight="1" spans="2:9">
      <c r="B237" s="53"/>
      <c r="C237" s="45"/>
      <c r="D237" s="54"/>
      <c r="E237" s="53"/>
      <c r="F237" s="45"/>
      <c r="G237" s="45"/>
      <c r="H237" s="45"/>
      <c r="I237" s="54"/>
    </row>
    <row r="238" customHeight="1" spans="2:9">
      <c r="B238" s="53"/>
      <c r="C238" s="45"/>
      <c r="D238" s="54"/>
      <c r="E238" s="53"/>
      <c r="F238" s="45"/>
      <c r="G238" s="45"/>
      <c r="H238" s="45"/>
      <c r="I238" s="54"/>
    </row>
    <row r="239" customHeight="1" spans="2:9">
      <c r="B239" s="59"/>
      <c r="C239" s="60"/>
      <c r="D239" s="61"/>
      <c r="E239" s="59"/>
      <c r="F239" s="60"/>
      <c r="G239" s="60"/>
      <c r="H239" s="60"/>
      <c r="I239" s="61"/>
    </row>
    <row r="240" ht="26.25" customHeight="1" spans="2:9">
      <c r="B240" s="49" t="s">
        <v>2174</v>
      </c>
      <c r="C240" s="50"/>
      <c r="D240" s="51"/>
      <c r="E240" s="49" t="s">
        <v>2175</v>
      </c>
      <c r="F240" s="50"/>
      <c r="G240" s="50"/>
      <c r="H240" s="50"/>
      <c r="I240" s="51"/>
    </row>
    <row r="241" customHeight="1" spans="2:9">
      <c r="B241" s="53"/>
      <c r="C241" s="45"/>
      <c r="D241" s="54"/>
      <c r="E241" s="53"/>
      <c r="F241" s="45"/>
      <c r="G241" s="45"/>
      <c r="H241" s="45"/>
      <c r="I241" s="54"/>
    </row>
    <row r="242" customHeight="1" spans="2:9">
      <c r="B242" s="53"/>
      <c r="C242" s="45"/>
      <c r="D242" s="54"/>
      <c r="E242" s="53"/>
      <c r="F242" s="45"/>
      <c r="G242" s="45"/>
      <c r="H242" s="45"/>
      <c r="I242" s="54"/>
    </row>
    <row r="243" customHeight="1" spans="2:9">
      <c r="B243" s="53"/>
      <c r="C243" s="45"/>
      <c r="D243" s="54"/>
      <c r="E243" s="53"/>
      <c r="F243" s="45"/>
      <c r="G243" s="45"/>
      <c r="H243" s="45"/>
      <c r="I243" s="54"/>
    </row>
    <row r="244" customHeight="1" spans="2:9">
      <c r="B244" s="53"/>
      <c r="C244" s="45"/>
      <c r="D244" s="54"/>
      <c r="E244" s="53"/>
      <c r="F244" s="45"/>
      <c r="G244" s="45"/>
      <c r="H244" s="45"/>
      <c r="I244" s="54"/>
    </row>
    <row r="245" customHeight="1" spans="2:9">
      <c r="B245" s="53"/>
      <c r="C245" s="45"/>
      <c r="D245" s="54"/>
      <c r="E245" s="53"/>
      <c r="F245" s="45"/>
      <c r="G245" s="45"/>
      <c r="H245" s="45"/>
      <c r="I245" s="54"/>
    </row>
    <row r="246" customHeight="1" spans="2:9">
      <c r="B246" s="53"/>
      <c r="C246" s="45"/>
      <c r="D246" s="54"/>
      <c r="E246" s="53"/>
      <c r="F246" s="45"/>
      <c r="G246" s="45"/>
      <c r="H246" s="45"/>
      <c r="I246" s="54"/>
    </row>
    <row r="247" customHeight="1" spans="2:9">
      <c r="B247" s="53"/>
      <c r="C247" s="45"/>
      <c r="D247" s="54"/>
      <c r="E247" s="53"/>
      <c r="F247" s="45"/>
      <c r="G247" s="45"/>
      <c r="H247" s="45"/>
      <c r="I247" s="54"/>
    </row>
    <row r="248" customHeight="1" spans="2:9">
      <c r="B248" s="53"/>
      <c r="C248" s="45"/>
      <c r="D248" s="54"/>
      <c r="E248" s="53"/>
      <c r="F248" s="45"/>
      <c r="G248" s="45"/>
      <c r="H248" s="45"/>
      <c r="I248" s="54"/>
    </row>
    <row r="249" customHeight="1" spans="2:9">
      <c r="B249" s="53"/>
      <c r="C249" s="45"/>
      <c r="D249" s="54"/>
      <c r="E249" s="53"/>
      <c r="F249" s="45"/>
      <c r="G249" s="45"/>
      <c r="H249" s="45"/>
      <c r="I249" s="54"/>
    </row>
    <row r="250" customHeight="1" spans="2:9">
      <c r="B250" s="53"/>
      <c r="C250" s="45"/>
      <c r="D250" s="54"/>
      <c r="E250" s="53"/>
      <c r="F250" s="45"/>
      <c r="G250" s="45"/>
      <c r="H250" s="45"/>
      <c r="I250" s="54"/>
    </row>
    <row r="251" customHeight="1" spans="2:9">
      <c r="B251" s="53"/>
      <c r="C251" s="45"/>
      <c r="D251" s="54"/>
      <c r="E251" s="53"/>
      <c r="F251" s="45"/>
      <c r="G251" s="45"/>
      <c r="H251" s="45"/>
      <c r="I251" s="54"/>
    </row>
    <row r="252" customHeight="1" spans="2:9">
      <c r="B252" s="53"/>
      <c r="C252" s="45"/>
      <c r="D252" s="54"/>
      <c r="E252" s="53"/>
      <c r="F252" s="45"/>
      <c r="G252" s="45"/>
      <c r="H252" s="45"/>
      <c r="I252" s="54"/>
    </row>
    <row r="253" customHeight="1" spans="2:9">
      <c r="B253" s="53"/>
      <c r="C253" s="45"/>
      <c r="D253" s="54"/>
      <c r="E253" s="53"/>
      <c r="F253" s="45"/>
      <c r="G253" s="45"/>
      <c r="H253" s="45"/>
      <c r="I253" s="54"/>
    </row>
    <row r="254" customHeight="1" spans="2:9">
      <c r="B254" s="53"/>
      <c r="C254" s="45"/>
      <c r="D254" s="54"/>
      <c r="E254" s="53"/>
      <c r="F254" s="45"/>
      <c r="G254" s="45"/>
      <c r="H254" s="45"/>
      <c r="I254" s="54"/>
    </row>
    <row r="255" customHeight="1" spans="2:9">
      <c r="B255" s="53"/>
      <c r="C255" s="45"/>
      <c r="D255" s="54"/>
      <c r="E255" s="53"/>
      <c r="F255" s="45"/>
      <c r="G255" s="45"/>
      <c r="H255" s="45"/>
      <c r="I255" s="54"/>
    </row>
    <row r="256" customHeight="1" spans="2:9">
      <c r="B256" s="53"/>
      <c r="C256" s="45"/>
      <c r="D256" s="54"/>
      <c r="E256" s="53"/>
      <c r="F256" s="45"/>
      <c r="G256" s="45"/>
      <c r="H256" s="45"/>
      <c r="I256" s="54"/>
    </row>
    <row r="257" customHeight="1" spans="2:9">
      <c r="B257" s="53"/>
      <c r="C257" s="45"/>
      <c r="D257" s="54"/>
      <c r="E257" s="53"/>
      <c r="F257" s="45"/>
      <c r="G257" s="45"/>
      <c r="H257" s="45"/>
      <c r="I257" s="54"/>
    </row>
    <row r="258" customHeight="1" spans="2:9">
      <c r="B258" s="53"/>
      <c r="C258" s="45"/>
      <c r="D258" s="54"/>
      <c r="E258" s="53"/>
      <c r="F258" s="45"/>
      <c r="G258" s="45"/>
      <c r="H258" s="45"/>
      <c r="I258" s="54"/>
    </row>
    <row r="259" customHeight="1" spans="2:9">
      <c r="B259" s="53"/>
      <c r="C259" s="45"/>
      <c r="D259" s="54"/>
      <c r="E259" s="53"/>
      <c r="F259" s="45"/>
      <c r="G259" s="45"/>
      <c r="H259" s="45"/>
      <c r="I259" s="54"/>
    </row>
    <row r="260" customHeight="1" spans="2:9">
      <c r="B260" s="53"/>
      <c r="C260" s="45"/>
      <c r="D260" s="54"/>
      <c r="E260" s="53"/>
      <c r="F260" s="45"/>
      <c r="G260" s="45"/>
      <c r="H260" s="45"/>
      <c r="I260" s="54"/>
    </row>
    <row r="261" customHeight="1" spans="2:9">
      <c r="B261" s="53"/>
      <c r="C261" s="45"/>
      <c r="D261" s="54"/>
      <c r="E261" s="53"/>
      <c r="F261" s="45"/>
      <c r="G261" s="45"/>
      <c r="H261" s="45"/>
      <c r="I261" s="54"/>
    </row>
    <row r="262" customHeight="1" spans="2:9">
      <c r="B262" s="53"/>
      <c r="C262" s="45"/>
      <c r="D262" s="54"/>
      <c r="E262" s="53"/>
      <c r="F262" s="45"/>
      <c r="G262" s="45"/>
      <c r="H262" s="45"/>
      <c r="I262" s="54"/>
    </row>
    <row r="263" customHeight="1" spans="2:9">
      <c r="B263" s="53"/>
      <c r="C263" s="45"/>
      <c r="D263" s="54"/>
      <c r="E263" s="53"/>
      <c r="F263" s="45"/>
      <c r="G263" s="45"/>
      <c r="H263" s="45"/>
      <c r="I263" s="54"/>
    </row>
    <row r="264" customHeight="1" spans="2:9">
      <c r="B264" s="53"/>
      <c r="C264" s="45"/>
      <c r="D264" s="54"/>
      <c r="E264" s="53"/>
      <c r="F264" s="45"/>
      <c r="G264" s="45"/>
      <c r="H264" s="45"/>
      <c r="I264" s="54"/>
    </row>
    <row r="265" customHeight="1" spans="2:9">
      <c r="B265" s="53"/>
      <c r="C265" s="45"/>
      <c r="D265" s="54"/>
      <c r="E265" s="53"/>
      <c r="F265" s="45"/>
      <c r="G265" s="45"/>
      <c r="H265" s="45"/>
      <c r="I265" s="54"/>
    </row>
    <row r="266" customHeight="1" spans="2:9">
      <c r="B266" s="53"/>
      <c r="C266" s="45"/>
      <c r="D266" s="54"/>
      <c r="E266" s="53"/>
      <c r="F266" s="45"/>
      <c r="G266" s="45"/>
      <c r="H266" s="45"/>
      <c r="I266" s="54"/>
    </row>
    <row r="267" customHeight="1" spans="2:9">
      <c r="B267" s="59"/>
      <c r="C267" s="60"/>
      <c r="D267" s="61"/>
      <c r="E267" s="59"/>
      <c r="F267" s="60"/>
      <c r="G267" s="60"/>
      <c r="H267" s="60"/>
      <c r="I267" s="61"/>
    </row>
  </sheetData>
  <mergeCells count="6">
    <mergeCell ref="B184:D184"/>
    <mergeCell ref="E184:I184"/>
    <mergeCell ref="B212:D212"/>
    <mergeCell ref="E212:I212"/>
    <mergeCell ref="B240:D240"/>
    <mergeCell ref="E240:I240"/>
  </mergeCells>
  <pageMargins left="0.7" right="0.7" top="0.75" bottom="0.75" header="0.3" footer="0.3"/>
  <pageSetup paperSize="9" orientation="portrait"/>
  <headerFooter/>
  <ignoredErrors>
    <ignoredError sqref="G163;G55;D163:E163;D150:E150;F112:F113" formulaRange="1"/>
  </ignoredErrors>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R97"/>
  <sheetViews>
    <sheetView showGridLines="0" showRowColHeaders="0" zoomScale="75" zoomScaleNormal="75" workbookViewId="0">
      <selection activeCell="F47" sqref="F47"/>
    </sheetView>
  </sheetViews>
  <sheetFormatPr defaultColWidth="0" defaultRowHeight="15" customHeight="1"/>
  <cols>
    <col min="1" max="1" width="9.14285714285714" style="3" customWidth="1"/>
    <col min="2" max="2" width="21.7142857142857" style="3" customWidth="1"/>
    <col min="3" max="5" width="17.4285714285714" style="3" customWidth="1"/>
    <col min="6" max="6" width="22.5142857142857" style="3" customWidth="1"/>
    <col min="7" max="11" width="17.4285714285714" style="3" customWidth="1"/>
    <col min="12" max="12" width="18.8571428571429" style="3" customWidth="1"/>
    <col min="13" max="13" width="16.8571428571429" style="3" customWidth="1"/>
    <col min="14" max="14" width="15.8571428571429" style="3" customWidth="1"/>
    <col min="15" max="15" width="19.4285714285714" style="3" customWidth="1"/>
    <col min="16" max="18" width="9.14285714285714" style="3" customWidth="1"/>
    <col min="19" max="19" width="13" style="3" hidden="1" customWidth="1"/>
    <col min="20" max="20" width="9.14285714285714" style="3" hidden="1" customWidth="1"/>
    <col min="21" max="22" width="4.14285714285714" style="3" hidden="1" customWidth="1"/>
    <col min="23" max="24" width="5.57142857142857" style="3" hidden="1" customWidth="1"/>
    <col min="25" max="25" width="13" style="3" hidden="1" customWidth="1"/>
    <col min="26" max="26" width="9.14285714285714" style="3" hidden="1" customWidth="1"/>
    <col min="27" max="28" width="4.14285714285714" style="3" hidden="1" customWidth="1"/>
    <col min="29" max="30" width="5.57142857142857" style="3" hidden="1" customWidth="1"/>
    <col min="31" max="31" width="13" style="3" hidden="1" customWidth="1"/>
    <col min="32" max="32" width="9.14285714285714" style="3" hidden="1" customWidth="1"/>
    <col min="33" max="34" width="4.14285714285714" style="3" hidden="1" customWidth="1"/>
    <col min="35" max="36" width="5.57142857142857" style="3" hidden="1" customWidth="1"/>
    <col min="37" max="37" width="13" style="3" hidden="1" customWidth="1"/>
    <col min="38" max="38" width="9.14285714285714" style="3" hidden="1" customWidth="1"/>
    <col min="39" max="40" width="4.14285714285714" style="3" hidden="1" customWidth="1"/>
    <col min="41" max="42" width="5.57142857142857" style="3" hidden="1" customWidth="1"/>
    <col min="43" max="43" width="13" style="3" hidden="1" customWidth="1"/>
    <col min="44" max="44" width="9.14285714285714" style="3" hidden="1" customWidth="1"/>
    <col min="45" max="46" width="4.14285714285714" style="3" hidden="1" customWidth="1"/>
    <col min="47" max="48" width="5.57142857142857" style="3" hidden="1" customWidth="1"/>
    <col min="49" max="49" width="13" style="3" hidden="1" customWidth="1"/>
    <col min="50" max="258" width="9.14285714285714" style="3" hidden="1" customWidth="1"/>
    <col min="259" max="259" width="21.7142857142857" style="3" hidden="1" customWidth="1"/>
    <col min="260" max="268" width="17.4285714285714" style="3" hidden="1" customWidth="1"/>
    <col min="269" max="269" width="24.7142857142857" style="3" hidden="1" customWidth="1"/>
    <col min="270" max="270" width="18.4285714285714" style="3" hidden="1" customWidth="1"/>
    <col min="271" max="271" width="7.57142857142857" style="3" hidden="1" customWidth="1"/>
    <col min="272" max="512" width="0" style="3" hidden="1"/>
    <col min="513" max="514" width="9.14285714285714" style="3" hidden="1" customWidth="1"/>
    <col min="515" max="515" width="21.7142857142857" style="3" hidden="1" customWidth="1"/>
    <col min="516" max="524" width="17.4285714285714" style="3" hidden="1" customWidth="1"/>
    <col min="525" max="525" width="24.7142857142857" style="3" hidden="1" customWidth="1"/>
    <col min="526" max="526" width="18.4285714285714" style="3" hidden="1" customWidth="1"/>
    <col min="527" max="527" width="7.57142857142857" style="3" hidden="1" customWidth="1"/>
    <col min="528" max="768" width="0" style="3" hidden="1"/>
    <col min="769" max="770" width="9.14285714285714" style="3" hidden="1" customWidth="1"/>
    <col min="771" max="771" width="21.7142857142857" style="3" hidden="1" customWidth="1"/>
    <col min="772" max="780" width="17.4285714285714" style="3" hidden="1" customWidth="1"/>
    <col min="781" max="781" width="24.7142857142857" style="3" hidden="1" customWidth="1"/>
    <col min="782" max="782" width="18.4285714285714" style="3" hidden="1" customWidth="1"/>
    <col min="783" max="783" width="7.57142857142857" style="3" hidden="1" customWidth="1"/>
    <col min="784" max="1024" width="0" style="3" hidden="1"/>
    <col min="1025" max="1026" width="9.14285714285714" style="3" hidden="1" customWidth="1"/>
    <col min="1027" max="1027" width="21.7142857142857" style="3" hidden="1" customWidth="1"/>
    <col min="1028" max="1036" width="17.4285714285714" style="3" hidden="1" customWidth="1"/>
    <col min="1037" max="1037" width="24.7142857142857" style="3" hidden="1" customWidth="1"/>
    <col min="1038" max="1038" width="18.4285714285714" style="3" hidden="1" customWidth="1"/>
    <col min="1039" max="1039" width="7.57142857142857" style="3" hidden="1" customWidth="1"/>
    <col min="1040" max="1280" width="0" style="3" hidden="1"/>
    <col min="1281" max="1282" width="9.14285714285714" style="3" hidden="1" customWidth="1"/>
    <col min="1283" max="1283" width="21.7142857142857" style="3" hidden="1" customWidth="1"/>
    <col min="1284" max="1292" width="17.4285714285714" style="3" hidden="1" customWidth="1"/>
    <col min="1293" max="1293" width="24.7142857142857" style="3" hidden="1" customWidth="1"/>
    <col min="1294" max="1294" width="18.4285714285714" style="3" hidden="1" customWidth="1"/>
    <col min="1295" max="1295" width="7.57142857142857" style="3" hidden="1" customWidth="1"/>
    <col min="1296" max="1536" width="0" style="3" hidden="1"/>
    <col min="1537" max="1538" width="9.14285714285714" style="3" hidden="1" customWidth="1"/>
    <col min="1539" max="1539" width="21.7142857142857" style="3" hidden="1" customWidth="1"/>
    <col min="1540" max="1548" width="17.4285714285714" style="3" hidden="1" customWidth="1"/>
    <col min="1549" max="1549" width="24.7142857142857" style="3" hidden="1" customWidth="1"/>
    <col min="1550" max="1550" width="18.4285714285714" style="3" hidden="1" customWidth="1"/>
    <col min="1551" max="1551" width="7.57142857142857" style="3" hidden="1" customWidth="1"/>
    <col min="1552" max="1792" width="0" style="3" hidden="1"/>
    <col min="1793" max="1794" width="9.14285714285714" style="3" hidden="1" customWidth="1"/>
    <col min="1795" max="1795" width="21.7142857142857" style="3" hidden="1" customWidth="1"/>
    <col min="1796" max="1804" width="17.4285714285714" style="3" hidden="1" customWidth="1"/>
    <col min="1805" max="1805" width="24.7142857142857" style="3" hidden="1" customWidth="1"/>
    <col min="1806" max="1806" width="18.4285714285714" style="3" hidden="1" customWidth="1"/>
    <col min="1807" max="1807" width="7.57142857142857" style="3" hidden="1" customWidth="1"/>
    <col min="1808" max="2048" width="0" style="3" hidden="1"/>
    <col min="2049" max="2050" width="9.14285714285714" style="3" hidden="1" customWidth="1"/>
    <col min="2051" max="2051" width="21.7142857142857" style="3" hidden="1" customWidth="1"/>
    <col min="2052" max="2060" width="17.4285714285714" style="3" hidden="1" customWidth="1"/>
    <col min="2061" max="2061" width="24.7142857142857" style="3" hidden="1" customWidth="1"/>
    <col min="2062" max="2062" width="18.4285714285714" style="3" hidden="1" customWidth="1"/>
    <col min="2063" max="2063" width="7.57142857142857" style="3" hidden="1" customWidth="1"/>
    <col min="2064" max="2304" width="0" style="3" hidden="1"/>
    <col min="2305" max="2306" width="9.14285714285714" style="3" hidden="1" customWidth="1"/>
    <col min="2307" max="2307" width="21.7142857142857" style="3" hidden="1" customWidth="1"/>
    <col min="2308" max="2316" width="17.4285714285714" style="3" hidden="1" customWidth="1"/>
    <col min="2317" max="2317" width="24.7142857142857" style="3" hidden="1" customWidth="1"/>
    <col min="2318" max="2318" width="18.4285714285714" style="3" hidden="1" customWidth="1"/>
    <col min="2319" max="2319" width="7.57142857142857" style="3" hidden="1" customWidth="1"/>
    <col min="2320" max="2560" width="0" style="3" hidden="1"/>
    <col min="2561" max="2562" width="9.14285714285714" style="3" hidden="1" customWidth="1"/>
    <col min="2563" max="2563" width="21.7142857142857" style="3" hidden="1" customWidth="1"/>
    <col min="2564" max="2572" width="17.4285714285714" style="3" hidden="1" customWidth="1"/>
    <col min="2573" max="2573" width="24.7142857142857" style="3" hidden="1" customWidth="1"/>
    <col min="2574" max="2574" width="18.4285714285714" style="3" hidden="1" customWidth="1"/>
    <col min="2575" max="2575" width="7.57142857142857" style="3" hidden="1" customWidth="1"/>
    <col min="2576" max="2816" width="0" style="3" hidden="1"/>
    <col min="2817" max="2818" width="9.14285714285714" style="3" hidden="1" customWidth="1"/>
    <col min="2819" max="2819" width="21.7142857142857" style="3" hidden="1" customWidth="1"/>
    <col min="2820" max="2828" width="17.4285714285714" style="3" hidden="1" customWidth="1"/>
    <col min="2829" max="2829" width="24.7142857142857" style="3" hidden="1" customWidth="1"/>
    <col min="2830" max="2830" width="18.4285714285714" style="3" hidden="1" customWidth="1"/>
    <col min="2831" max="2831" width="7.57142857142857" style="3" hidden="1" customWidth="1"/>
    <col min="2832" max="3072" width="0" style="3" hidden="1"/>
    <col min="3073" max="3074" width="9.14285714285714" style="3" hidden="1" customWidth="1"/>
    <col min="3075" max="3075" width="21.7142857142857" style="3" hidden="1" customWidth="1"/>
    <col min="3076" max="3084" width="17.4285714285714" style="3" hidden="1" customWidth="1"/>
    <col min="3085" max="3085" width="24.7142857142857" style="3" hidden="1" customWidth="1"/>
    <col min="3086" max="3086" width="18.4285714285714" style="3" hidden="1" customWidth="1"/>
    <col min="3087" max="3087" width="7.57142857142857" style="3" hidden="1" customWidth="1"/>
    <col min="3088" max="3328" width="0" style="3" hidden="1"/>
    <col min="3329" max="3330" width="9.14285714285714" style="3" hidden="1" customWidth="1"/>
    <col min="3331" max="3331" width="21.7142857142857" style="3" hidden="1" customWidth="1"/>
    <col min="3332" max="3340" width="17.4285714285714" style="3" hidden="1" customWidth="1"/>
    <col min="3341" max="3341" width="24.7142857142857" style="3" hidden="1" customWidth="1"/>
    <col min="3342" max="3342" width="18.4285714285714" style="3" hidden="1" customWidth="1"/>
    <col min="3343" max="3343" width="7.57142857142857" style="3" hidden="1" customWidth="1"/>
    <col min="3344" max="3584" width="0" style="3" hidden="1"/>
    <col min="3585" max="3586" width="9.14285714285714" style="3" hidden="1" customWidth="1"/>
    <col min="3587" max="3587" width="21.7142857142857" style="3" hidden="1" customWidth="1"/>
    <col min="3588" max="3596" width="17.4285714285714" style="3" hidden="1" customWidth="1"/>
    <col min="3597" max="3597" width="24.7142857142857" style="3" hidden="1" customWidth="1"/>
    <col min="3598" max="3598" width="18.4285714285714" style="3" hidden="1" customWidth="1"/>
    <col min="3599" max="3599" width="7.57142857142857" style="3" hidden="1" customWidth="1"/>
    <col min="3600" max="3840" width="0" style="3" hidden="1"/>
    <col min="3841" max="3842" width="9.14285714285714" style="3" hidden="1" customWidth="1"/>
    <col min="3843" max="3843" width="21.7142857142857" style="3" hidden="1" customWidth="1"/>
    <col min="3844" max="3852" width="17.4285714285714" style="3" hidden="1" customWidth="1"/>
    <col min="3853" max="3853" width="24.7142857142857" style="3" hidden="1" customWidth="1"/>
    <col min="3854" max="3854" width="18.4285714285714" style="3" hidden="1" customWidth="1"/>
    <col min="3855" max="3855" width="7.57142857142857" style="3" hidden="1" customWidth="1"/>
    <col min="3856" max="4096" width="0" style="3" hidden="1"/>
    <col min="4097" max="4098" width="9.14285714285714" style="3" hidden="1" customWidth="1"/>
    <col min="4099" max="4099" width="21.7142857142857" style="3" hidden="1" customWidth="1"/>
    <col min="4100" max="4108" width="17.4285714285714" style="3" hidden="1" customWidth="1"/>
    <col min="4109" max="4109" width="24.7142857142857" style="3" hidden="1" customWidth="1"/>
    <col min="4110" max="4110" width="18.4285714285714" style="3" hidden="1" customWidth="1"/>
    <col min="4111" max="4111" width="7.57142857142857" style="3" hidden="1" customWidth="1"/>
    <col min="4112" max="4352" width="0" style="3" hidden="1"/>
    <col min="4353" max="4354" width="9.14285714285714" style="3" hidden="1" customWidth="1"/>
    <col min="4355" max="4355" width="21.7142857142857" style="3" hidden="1" customWidth="1"/>
    <col min="4356" max="4364" width="17.4285714285714" style="3" hidden="1" customWidth="1"/>
    <col min="4365" max="4365" width="24.7142857142857" style="3" hidden="1" customWidth="1"/>
    <col min="4366" max="4366" width="18.4285714285714" style="3" hidden="1" customWidth="1"/>
    <col min="4367" max="4367" width="7.57142857142857" style="3" hidden="1" customWidth="1"/>
    <col min="4368" max="4608" width="0" style="3" hidden="1"/>
    <col min="4609" max="4610" width="9.14285714285714" style="3" hidden="1" customWidth="1"/>
    <col min="4611" max="4611" width="21.7142857142857" style="3" hidden="1" customWidth="1"/>
    <col min="4612" max="4620" width="17.4285714285714" style="3" hidden="1" customWidth="1"/>
    <col min="4621" max="4621" width="24.7142857142857" style="3" hidden="1" customWidth="1"/>
    <col min="4622" max="4622" width="18.4285714285714" style="3" hidden="1" customWidth="1"/>
    <col min="4623" max="4623" width="7.57142857142857" style="3" hidden="1" customWidth="1"/>
    <col min="4624" max="4864" width="0" style="3" hidden="1"/>
    <col min="4865" max="4866" width="9.14285714285714" style="3" hidden="1" customWidth="1"/>
    <col min="4867" max="4867" width="21.7142857142857" style="3" hidden="1" customWidth="1"/>
    <col min="4868" max="4876" width="17.4285714285714" style="3" hidden="1" customWidth="1"/>
    <col min="4877" max="4877" width="24.7142857142857" style="3" hidden="1" customWidth="1"/>
    <col min="4878" max="4878" width="18.4285714285714" style="3" hidden="1" customWidth="1"/>
    <col min="4879" max="4879" width="7.57142857142857" style="3" hidden="1" customWidth="1"/>
    <col min="4880" max="5120" width="0" style="3" hidden="1"/>
    <col min="5121" max="5122" width="9.14285714285714" style="3" hidden="1" customWidth="1"/>
    <col min="5123" max="5123" width="21.7142857142857" style="3" hidden="1" customWidth="1"/>
    <col min="5124" max="5132" width="17.4285714285714" style="3" hidden="1" customWidth="1"/>
    <col min="5133" max="5133" width="24.7142857142857" style="3" hidden="1" customWidth="1"/>
    <col min="5134" max="5134" width="18.4285714285714" style="3" hidden="1" customWidth="1"/>
    <col min="5135" max="5135" width="7.57142857142857" style="3" hidden="1" customWidth="1"/>
    <col min="5136" max="5376" width="0" style="3" hidden="1"/>
    <col min="5377" max="5378" width="9.14285714285714" style="3" hidden="1" customWidth="1"/>
    <col min="5379" max="5379" width="21.7142857142857" style="3" hidden="1" customWidth="1"/>
    <col min="5380" max="5388" width="17.4285714285714" style="3" hidden="1" customWidth="1"/>
    <col min="5389" max="5389" width="24.7142857142857" style="3" hidden="1" customWidth="1"/>
    <col min="5390" max="5390" width="18.4285714285714" style="3" hidden="1" customWidth="1"/>
    <col min="5391" max="5391" width="7.57142857142857" style="3" hidden="1" customWidth="1"/>
    <col min="5392" max="5632" width="0" style="3" hidden="1"/>
    <col min="5633" max="5634" width="9.14285714285714" style="3" hidden="1" customWidth="1"/>
    <col min="5635" max="5635" width="21.7142857142857" style="3" hidden="1" customWidth="1"/>
    <col min="5636" max="5644" width="17.4285714285714" style="3" hidden="1" customWidth="1"/>
    <col min="5645" max="5645" width="24.7142857142857" style="3" hidden="1" customWidth="1"/>
    <col min="5646" max="5646" width="18.4285714285714" style="3" hidden="1" customWidth="1"/>
    <col min="5647" max="5647" width="7.57142857142857" style="3" hidden="1" customWidth="1"/>
    <col min="5648" max="5888" width="0" style="3" hidden="1"/>
    <col min="5889" max="5890" width="9.14285714285714" style="3" hidden="1" customWidth="1"/>
    <col min="5891" max="5891" width="21.7142857142857" style="3" hidden="1" customWidth="1"/>
    <col min="5892" max="5900" width="17.4285714285714" style="3" hidden="1" customWidth="1"/>
    <col min="5901" max="5901" width="24.7142857142857" style="3" hidden="1" customWidth="1"/>
    <col min="5902" max="5902" width="18.4285714285714" style="3" hidden="1" customWidth="1"/>
    <col min="5903" max="5903" width="7.57142857142857" style="3" hidden="1" customWidth="1"/>
    <col min="5904" max="6144" width="0" style="3" hidden="1"/>
    <col min="6145" max="6146" width="9.14285714285714" style="3" hidden="1" customWidth="1"/>
    <col min="6147" max="6147" width="21.7142857142857" style="3" hidden="1" customWidth="1"/>
    <col min="6148" max="6156" width="17.4285714285714" style="3" hidden="1" customWidth="1"/>
    <col min="6157" max="6157" width="24.7142857142857" style="3" hidden="1" customWidth="1"/>
    <col min="6158" max="6158" width="18.4285714285714" style="3" hidden="1" customWidth="1"/>
    <col min="6159" max="6159" width="7.57142857142857" style="3" hidden="1" customWidth="1"/>
    <col min="6160" max="6400" width="0" style="3" hidden="1"/>
    <col min="6401" max="6402" width="9.14285714285714" style="3" hidden="1" customWidth="1"/>
    <col min="6403" max="6403" width="21.7142857142857" style="3" hidden="1" customWidth="1"/>
    <col min="6404" max="6412" width="17.4285714285714" style="3" hidden="1" customWidth="1"/>
    <col min="6413" max="6413" width="24.7142857142857" style="3" hidden="1" customWidth="1"/>
    <col min="6414" max="6414" width="18.4285714285714" style="3" hidden="1" customWidth="1"/>
    <col min="6415" max="6415" width="7.57142857142857" style="3" hidden="1" customWidth="1"/>
    <col min="6416" max="6656" width="0" style="3" hidden="1"/>
    <col min="6657" max="6658" width="9.14285714285714" style="3" hidden="1" customWidth="1"/>
    <col min="6659" max="6659" width="21.7142857142857" style="3" hidden="1" customWidth="1"/>
    <col min="6660" max="6668" width="17.4285714285714" style="3" hidden="1" customWidth="1"/>
    <col min="6669" max="6669" width="24.7142857142857" style="3" hidden="1" customWidth="1"/>
    <col min="6670" max="6670" width="18.4285714285714" style="3" hidden="1" customWidth="1"/>
    <col min="6671" max="6671" width="7.57142857142857" style="3" hidden="1" customWidth="1"/>
    <col min="6672" max="6912" width="0" style="3" hidden="1"/>
    <col min="6913" max="6914" width="9.14285714285714" style="3" hidden="1" customWidth="1"/>
    <col min="6915" max="6915" width="21.7142857142857" style="3" hidden="1" customWidth="1"/>
    <col min="6916" max="6924" width="17.4285714285714" style="3" hidden="1" customWidth="1"/>
    <col min="6925" max="6925" width="24.7142857142857" style="3" hidden="1" customWidth="1"/>
    <col min="6926" max="6926" width="18.4285714285714" style="3" hidden="1" customWidth="1"/>
    <col min="6927" max="6927" width="7.57142857142857" style="3" hidden="1" customWidth="1"/>
    <col min="6928" max="7168" width="0" style="3" hidden="1"/>
    <col min="7169" max="7170" width="9.14285714285714" style="3" hidden="1" customWidth="1"/>
    <col min="7171" max="7171" width="21.7142857142857" style="3" hidden="1" customWidth="1"/>
    <col min="7172" max="7180" width="17.4285714285714" style="3" hidden="1" customWidth="1"/>
    <col min="7181" max="7181" width="24.7142857142857" style="3" hidden="1" customWidth="1"/>
    <col min="7182" max="7182" width="18.4285714285714" style="3" hidden="1" customWidth="1"/>
    <col min="7183" max="7183" width="7.57142857142857" style="3" hidden="1" customWidth="1"/>
    <col min="7184" max="7424" width="0" style="3" hidden="1"/>
    <col min="7425" max="7426" width="9.14285714285714" style="3" hidden="1" customWidth="1"/>
    <col min="7427" max="7427" width="21.7142857142857" style="3" hidden="1" customWidth="1"/>
    <col min="7428" max="7436" width="17.4285714285714" style="3" hidden="1" customWidth="1"/>
    <col min="7437" max="7437" width="24.7142857142857" style="3" hidden="1" customWidth="1"/>
    <col min="7438" max="7438" width="18.4285714285714" style="3" hidden="1" customWidth="1"/>
    <col min="7439" max="7439" width="7.57142857142857" style="3" hidden="1" customWidth="1"/>
    <col min="7440" max="7680" width="0" style="3" hidden="1"/>
    <col min="7681" max="7682" width="9.14285714285714" style="3" hidden="1" customWidth="1"/>
    <col min="7683" max="7683" width="21.7142857142857" style="3" hidden="1" customWidth="1"/>
    <col min="7684" max="7692" width="17.4285714285714" style="3" hidden="1" customWidth="1"/>
    <col min="7693" max="7693" width="24.7142857142857" style="3" hidden="1" customWidth="1"/>
    <col min="7694" max="7694" width="18.4285714285714" style="3" hidden="1" customWidth="1"/>
    <col min="7695" max="7695" width="7.57142857142857" style="3" hidden="1" customWidth="1"/>
    <col min="7696" max="7936" width="0" style="3" hidden="1"/>
    <col min="7937" max="7938" width="9.14285714285714" style="3" hidden="1" customWidth="1"/>
    <col min="7939" max="7939" width="21.7142857142857" style="3" hidden="1" customWidth="1"/>
    <col min="7940" max="7948" width="17.4285714285714" style="3" hidden="1" customWidth="1"/>
    <col min="7949" max="7949" width="24.7142857142857" style="3" hidden="1" customWidth="1"/>
    <col min="7950" max="7950" width="18.4285714285714" style="3" hidden="1" customWidth="1"/>
    <col min="7951" max="7951" width="7.57142857142857" style="3" hidden="1" customWidth="1"/>
    <col min="7952" max="8192" width="0" style="3" hidden="1"/>
    <col min="8193" max="8194" width="9.14285714285714" style="3" hidden="1" customWidth="1"/>
    <col min="8195" max="8195" width="21.7142857142857" style="3" hidden="1" customWidth="1"/>
    <col min="8196" max="8204" width="17.4285714285714" style="3" hidden="1" customWidth="1"/>
    <col min="8205" max="8205" width="24.7142857142857" style="3" hidden="1" customWidth="1"/>
    <col min="8206" max="8206" width="18.4285714285714" style="3" hidden="1" customWidth="1"/>
    <col min="8207" max="8207" width="7.57142857142857" style="3" hidden="1" customWidth="1"/>
    <col min="8208" max="8448" width="0" style="3" hidden="1"/>
    <col min="8449" max="8450" width="9.14285714285714" style="3" hidden="1" customWidth="1"/>
    <col min="8451" max="8451" width="21.7142857142857" style="3" hidden="1" customWidth="1"/>
    <col min="8452" max="8460" width="17.4285714285714" style="3" hidden="1" customWidth="1"/>
    <col min="8461" max="8461" width="24.7142857142857" style="3" hidden="1" customWidth="1"/>
    <col min="8462" max="8462" width="18.4285714285714" style="3" hidden="1" customWidth="1"/>
    <col min="8463" max="8463" width="7.57142857142857" style="3" hidden="1" customWidth="1"/>
    <col min="8464" max="8704" width="0" style="3" hidden="1"/>
    <col min="8705" max="8706" width="9.14285714285714" style="3" hidden="1" customWidth="1"/>
    <col min="8707" max="8707" width="21.7142857142857" style="3" hidden="1" customWidth="1"/>
    <col min="8708" max="8716" width="17.4285714285714" style="3" hidden="1" customWidth="1"/>
    <col min="8717" max="8717" width="24.7142857142857" style="3" hidden="1" customWidth="1"/>
    <col min="8718" max="8718" width="18.4285714285714" style="3" hidden="1" customWidth="1"/>
    <col min="8719" max="8719" width="7.57142857142857" style="3" hidden="1" customWidth="1"/>
    <col min="8720" max="8960" width="0" style="3" hidden="1"/>
    <col min="8961" max="8962" width="9.14285714285714" style="3" hidden="1" customWidth="1"/>
    <col min="8963" max="8963" width="21.7142857142857" style="3" hidden="1" customWidth="1"/>
    <col min="8964" max="8972" width="17.4285714285714" style="3" hidden="1" customWidth="1"/>
    <col min="8973" max="8973" width="24.7142857142857" style="3" hidden="1" customWidth="1"/>
    <col min="8974" max="8974" width="18.4285714285714" style="3" hidden="1" customWidth="1"/>
    <col min="8975" max="8975" width="7.57142857142857" style="3" hidden="1" customWidth="1"/>
    <col min="8976" max="9216" width="0" style="3" hidden="1"/>
    <col min="9217" max="9218" width="9.14285714285714" style="3" hidden="1" customWidth="1"/>
    <col min="9219" max="9219" width="21.7142857142857" style="3" hidden="1" customWidth="1"/>
    <col min="9220" max="9228" width="17.4285714285714" style="3" hidden="1" customWidth="1"/>
    <col min="9229" max="9229" width="24.7142857142857" style="3" hidden="1" customWidth="1"/>
    <col min="9230" max="9230" width="18.4285714285714" style="3" hidden="1" customWidth="1"/>
    <col min="9231" max="9231" width="7.57142857142857" style="3" hidden="1" customWidth="1"/>
    <col min="9232" max="9472" width="0" style="3" hidden="1"/>
    <col min="9473" max="9474" width="9.14285714285714" style="3" hidden="1" customWidth="1"/>
    <col min="9475" max="9475" width="21.7142857142857" style="3" hidden="1" customWidth="1"/>
    <col min="9476" max="9484" width="17.4285714285714" style="3" hidden="1" customWidth="1"/>
    <col min="9485" max="9485" width="24.7142857142857" style="3" hidden="1" customWidth="1"/>
    <col min="9486" max="9486" width="18.4285714285714" style="3" hidden="1" customWidth="1"/>
    <col min="9487" max="9487" width="7.57142857142857" style="3" hidden="1" customWidth="1"/>
    <col min="9488" max="9728" width="0" style="3" hidden="1"/>
    <col min="9729" max="9730" width="9.14285714285714" style="3" hidden="1" customWidth="1"/>
    <col min="9731" max="9731" width="21.7142857142857" style="3" hidden="1" customWidth="1"/>
    <col min="9732" max="9740" width="17.4285714285714" style="3" hidden="1" customWidth="1"/>
    <col min="9741" max="9741" width="24.7142857142857" style="3" hidden="1" customWidth="1"/>
    <col min="9742" max="9742" width="18.4285714285714" style="3" hidden="1" customWidth="1"/>
    <col min="9743" max="9743" width="7.57142857142857" style="3" hidden="1" customWidth="1"/>
    <col min="9744" max="9984" width="0" style="3" hidden="1"/>
    <col min="9985" max="9986" width="9.14285714285714" style="3" hidden="1" customWidth="1"/>
    <col min="9987" max="9987" width="21.7142857142857" style="3" hidden="1" customWidth="1"/>
    <col min="9988" max="9996" width="17.4285714285714" style="3" hidden="1" customWidth="1"/>
    <col min="9997" max="9997" width="24.7142857142857" style="3" hidden="1" customWidth="1"/>
    <col min="9998" max="9998" width="18.4285714285714" style="3" hidden="1" customWidth="1"/>
    <col min="9999" max="9999" width="7.57142857142857" style="3" hidden="1" customWidth="1"/>
    <col min="10000" max="10240" width="0" style="3" hidden="1"/>
    <col min="10241" max="10242" width="9.14285714285714" style="3" hidden="1" customWidth="1"/>
    <col min="10243" max="10243" width="21.7142857142857" style="3" hidden="1" customWidth="1"/>
    <col min="10244" max="10252" width="17.4285714285714" style="3" hidden="1" customWidth="1"/>
    <col min="10253" max="10253" width="24.7142857142857" style="3" hidden="1" customWidth="1"/>
    <col min="10254" max="10254" width="18.4285714285714" style="3" hidden="1" customWidth="1"/>
    <col min="10255" max="10255" width="7.57142857142857" style="3" hidden="1" customWidth="1"/>
    <col min="10256" max="10496" width="0" style="3" hidden="1"/>
    <col min="10497" max="10498" width="9.14285714285714" style="3" hidden="1" customWidth="1"/>
    <col min="10499" max="10499" width="21.7142857142857" style="3" hidden="1" customWidth="1"/>
    <col min="10500" max="10508" width="17.4285714285714" style="3" hidden="1" customWidth="1"/>
    <col min="10509" max="10509" width="24.7142857142857" style="3" hidden="1" customWidth="1"/>
    <col min="10510" max="10510" width="18.4285714285714" style="3" hidden="1" customWidth="1"/>
    <col min="10511" max="10511" width="7.57142857142857" style="3" hidden="1" customWidth="1"/>
    <col min="10512" max="10752" width="0" style="3" hidden="1"/>
    <col min="10753" max="10754" width="9.14285714285714" style="3" hidden="1" customWidth="1"/>
    <col min="10755" max="10755" width="21.7142857142857" style="3" hidden="1" customWidth="1"/>
    <col min="10756" max="10764" width="17.4285714285714" style="3" hidden="1" customWidth="1"/>
    <col min="10765" max="10765" width="24.7142857142857" style="3" hidden="1" customWidth="1"/>
    <col min="10766" max="10766" width="18.4285714285714" style="3" hidden="1" customWidth="1"/>
    <col min="10767" max="10767" width="7.57142857142857" style="3" hidden="1" customWidth="1"/>
    <col min="10768" max="11008" width="0" style="3" hidden="1"/>
    <col min="11009" max="11010" width="9.14285714285714" style="3" hidden="1" customWidth="1"/>
    <col min="11011" max="11011" width="21.7142857142857" style="3" hidden="1" customWidth="1"/>
    <col min="11012" max="11020" width="17.4285714285714" style="3" hidden="1" customWidth="1"/>
    <col min="11021" max="11021" width="24.7142857142857" style="3" hidden="1" customWidth="1"/>
    <col min="11022" max="11022" width="18.4285714285714" style="3" hidden="1" customWidth="1"/>
    <col min="11023" max="11023" width="7.57142857142857" style="3" hidden="1" customWidth="1"/>
    <col min="11024" max="11264" width="0" style="3" hidden="1"/>
    <col min="11265" max="11266" width="9.14285714285714" style="3" hidden="1" customWidth="1"/>
    <col min="11267" max="11267" width="21.7142857142857" style="3" hidden="1" customWidth="1"/>
    <col min="11268" max="11276" width="17.4285714285714" style="3" hidden="1" customWidth="1"/>
    <col min="11277" max="11277" width="24.7142857142857" style="3" hidden="1" customWidth="1"/>
    <col min="11278" max="11278" width="18.4285714285714" style="3" hidden="1" customWidth="1"/>
    <col min="11279" max="11279" width="7.57142857142857" style="3" hidden="1" customWidth="1"/>
    <col min="11280" max="11520" width="0" style="3" hidden="1"/>
    <col min="11521" max="11522" width="9.14285714285714" style="3" hidden="1" customWidth="1"/>
    <col min="11523" max="11523" width="21.7142857142857" style="3" hidden="1" customWidth="1"/>
    <col min="11524" max="11532" width="17.4285714285714" style="3" hidden="1" customWidth="1"/>
    <col min="11533" max="11533" width="24.7142857142857" style="3" hidden="1" customWidth="1"/>
    <col min="11534" max="11534" width="18.4285714285714" style="3" hidden="1" customWidth="1"/>
    <col min="11535" max="11535" width="7.57142857142857" style="3" hidden="1" customWidth="1"/>
    <col min="11536" max="11776" width="0" style="3" hidden="1"/>
    <col min="11777" max="11778" width="9.14285714285714" style="3" hidden="1" customWidth="1"/>
    <col min="11779" max="11779" width="21.7142857142857" style="3" hidden="1" customWidth="1"/>
    <col min="11780" max="11788" width="17.4285714285714" style="3" hidden="1" customWidth="1"/>
    <col min="11789" max="11789" width="24.7142857142857" style="3" hidden="1" customWidth="1"/>
    <col min="11790" max="11790" width="18.4285714285714" style="3" hidden="1" customWidth="1"/>
    <col min="11791" max="11791" width="7.57142857142857" style="3" hidden="1" customWidth="1"/>
    <col min="11792" max="12032" width="0" style="3" hidden="1"/>
    <col min="12033" max="12034" width="9.14285714285714" style="3" hidden="1" customWidth="1"/>
    <col min="12035" max="12035" width="21.7142857142857" style="3" hidden="1" customWidth="1"/>
    <col min="12036" max="12044" width="17.4285714285714" style="3" hidden="1" customWidth="1"/>
    <col min="12045" max="12045" width="24.7142857142857" style="3" hidden="1" customWidth="1"/>
    <col min="12046" max="12046" width="18.4285714285714" style="3" hidden="1" customWidth="1"/>
    <col min="12047" max="12047" width="7.57142857142857" style="3" hidden="1" customWidth="1"/>
    <col min="12048" max="12288" width="0" style="3" hidden="1"/>
    <col min="12289" max="12290" width="9.14285714285714" style="3" hidden="1" customWidth="1"/>
    <col min="12291" max="12291" width="21.7142857142857" style="3" hidden="1" customWidth="1"/>
    <col min="12292" max="12300" width="17.4285714285714" style="3" hidden="1" customWidth="1"/>
    <col min="12301" max="12301" width="24.7142857142857" style="3" hidden="1" customWidth="1"/>
    <col min="12302" max="12302" width="18.4285714285714" style="3" hidden="1" customWidth="1"/>
    <col min="12303" max="12303" width="7.57142857142857" style="3" hidden="1" customWidth="1"/>
    <col min="12304" max="12544" width="0" style="3" hidden="1"/>
    <col min="12545" max="12546" width="9.14285714285714" style="3" hidden="1" customWidth="1"/>
    <col min="12547" max="12547" width="21.7142857142857" style="3" hidden="1" customWidth="1"/>
    <col min="12548" max="12556" width="17.4285714285714" style="3" hidden="1" customWidth="1"/>
    <col min="12557" max="12557" width="24.7142857142857" style="3" hidden="1" customWidth="1"/>
    <col min="12558" max="12558" width="18.4285714285714" style="3" hidden="1" customWidth="1"/>
    <col min="12559" max="12559" width="7.57142857142857" style="3" hidden="1" customWidth="1"/>
    <col min="12560" max="12800" width="0" style="3" hidden="1"/>
    <col min="12801" max="12802" width="9.14285714285714" style="3" hidden="1" customWidth="1"/>
    <col min="12803" max="12803" width="21.7142857142857" style="3" hidden="1" customWidth="1"/>
    <col min="12804" max="12812" width="17.4285714285714" style="3" hidden="1" customWidth="1"/>
    <col min="12813" max="12813" width="24.7142857142857" style="3" hidden="1" customWidth="1"/>
    <col min="12814" max="12814" width="18.4285714285714" style="3" hidden="1" customWidth="1"/>
    <col min="12815" max="12815" width="7.57142857142857" style="3" hidden="1" customWidth="1"/>
    <col min="12816" max="13056" width="0" style="3" hidden="1"/>
    <col min="13057" max="13058" width="9.14285714285714" style="3" hidden="1" customWidth="1"/>
    <col min="13059" max="13059" width="21.7142857142857" style="3" hidden="1" customWidth="1"/>
    <col min="13060" max="13068" width="17.4285714285714" style="3" hidden="1" customWidth="1"/>
    <col min="13069" max="13069" width="24.7142857142857" style="3" hidden="1" customWidth="1"/>
    <col min="13070" max="13070" width="18.4285714285714" style="3" hidden="1" customWidth="1"/>
    <col min="13071" max="13071" width="7.57142857142857" style="3" hidden="1" customWidth="1"/>
    <col min="13072" max="13312" width="0" style="3" hidden="1"/>
    <col min="13313" max="13314" width="9.14285714285714" style="3" hidden="1" customWidth="1"/>
    <col min="13315" max="13315" width="21.7142857142857" style="3" hidden="1" customWidth="1"/>
    <col min="13316" max="13324" width="17.4285714285714" style="3" hidden="1" customWidth="1"/>
    <col min="13325" max="13325" width="24.7142857142857" style="3" hidden="1" customWidth="1"/>
    <col min="13326" max="13326" width="18.4285714285714" style="3" hidden="1" customWidth="1"/>
    <col min="13327" max="13327" width="7.57142857142857" style="3" hidden="1" customWidth="1"/>
    <col min="13328" max="13568" width="0" style="3" hidden="1"/>
    <col min="13569" max="13570" width="9.14285714285714" style="3" hidden="1" customWidth="1"/>
    <col min="13571" max="13571" width="21.7142857142857" style="3" hidden="1" customWidth="1"/>
    <col min="13572" max="13580" width="17.4285714285714" style="3" hidden="1" customWidth="1"/>
    <col min="13581" max="13581" width="24.7142857142857" style="3" hidden="1" customWidth="1"/>
    <col min="13582" max="13582" width="18.4285714285714" style="3" hidden="1" customWidth="1"/>
    <col min="13583" max="13583" width="7.57142857142857" style="3" hidden="1" customWidth="1"/>
    <col min="13584" max="13824" width="0" style="3" hidden="1"/>
    <col min="13825" max="13826" width="9.14285714285714" style="3" hidden="1" customWidth="1"/>
    <col min="13827" max="13827" width="21.7142857142857" style="3" hidden="1" customWidth="1"/>
    <col min="13828" max="13836" width="17.4285714285714" style="3" hidden="1" customWidth="1"/>
    <col min="13837" max="13837" width="24.7142857142857" style="3" hidden="1" customWidth="1"/>
    <col min="13838" max="13838" width="18.4285714285714" style="3" hidden="1" customWidth="1"/>
    <col min="13839" max="13839" width="7.57142857142857" style="3" hidden="1" customWidth="1"/>
    <col min="13840" max="14080" width="0" style="3" hidden="1"/>
    <col min="14081" max="14082" width="9.14285714285714" style="3" hidden="1" customWidth="1"/>
    <col min="14083" max="14083" width="21.7142857142857" style="3" hidden="1" customWidth="1"/>
    <col min="14084" max="14092" width="17.4285714285714" style="3" hidden="1" customWidth="1"/>
    <col min="14093" max="14093" width="24.7142857142857" style="3" hidden="1" customWidth="1"/>
    <col min="14094" max="14094" width="18.4285714285714" style="3" hidden="1" customWidth="1"/>
    <col min="14095" max="14095" width="7.57142857142857" style="3" hidden="1" customWidth="1"/>
    <col min="14096" max="14336" width="0" style="3" hidden="1"/>
    <col min="14337" max="14338" width="9.14285714285714" style="3" hidden="1" customWidth="1"/>
    <col min="14339" max="14339" width="21.7142857142857" style="3" hidden="1" customWidth="1"/>
    <col min="14340" max="14348" width="17.4285714285714" style="3" hidden="1" customWidth="1"/>
    <col min="14349" max="14349" width="24.7142857142857" style="3" hidden="1" customWidth="1"/>
    <col min="14350" max="14350" width="18.4285714285714" style="3" hidden="1" customWidth="1"/>
    <col min="14351" max="14351" width="7.57142857142857" style="3" hidden="1" customWidth="1"/>
    <col min="14352" max="14592" width="0" style="3" hidden="1"/>
    <col min="14593" max="14594" width="9.14285714285714" style="3" hidden="1" customWidth="1"/>
    <col min="14595" max="14595" width="21.7142857142857" style="3" hidden="1" customWidth="1"/>
    <col min="14596" max="14604" width="17.4285714285714" style="3" hidden="1" customWidth="1"/>
    <col min="14605" max="14605" width="24.7142857142857" style="3" hidden="1" customWidth="1"/>
    <col min="14606" max="14606" width="18.4285714285714" style="3" hidden="1" customWidth="1"/>
    <col min="14607" max="14607" width="7.57142857142857" style="3" hidden="1" customWidth="1"/>
    <col min="14608" max="14848" width="0" style="3" hidden="1"/>
    <col min="14849" max="14850" width="9.14285714285714" style="3" hidden="1" customWidth="1"/>
    <col min="14851" max="14851" width="21.7142857142857" style="3" hidden="1" customWidth="1"/>
    <col min="14852" max="14860" width="17.4285714285714" style="3" hidden="1" customWidth="1"/>
    <col min="14861" max="14861" width="24.7142857142857" style="3" hidden="1" customWidth="1"/>
    <col min="14862" max="14862" width="18.4285714285714" style="3" hidden="1" customWidth="1"/>
    <col min="14863" max="14863" width="7.57142857142857" style="3" hidden="1" customWidth="1"/>
    <col min="14864" max="15104" width="0" style="3" hidden="1"/>
    <col min="15105" max="15106" width="9.14285714285714" style="3" hidden="1" customWidth="1"/>
    <col min="15107" max="15107" width="21.7142857142857" style="3" hidden="1" customWidth="1"/>
    <col min="15108" max="15116" width="17.4285714285714" style="3" hidden="1" customWidth="1"/>
    <col min="15117" max="15117" width="24.7142857142857" style="3" hidden="1" customWidth="1"/>
    <col min="15118" max="15118" width="18.4285714285714" style="3" hidden="1" customWidth="1"/>
    <col min="15119" max="15119" width="7.57142857142857" style="3" hidden="1" customWidth="1"/>
    <col min="15120" max="15360" width="0" style="3" hidden="1"/>
    <col min="15361" max="15362" width="9.14285714285714" style="3" hidden="1" customWidth="1"/>
    <col min="15363" max="15363" width="21.7142857142857" style="3" hidden="1" customWidth="1"/>
    <col min="15364" max="15372" width="17.4285714285714" style="3" hidden="1" customWidth="1"/>
    <col min="15373" max="15373" width="24.7142857142857" style="3" hidden="1" customWidth="1"/>
    <col min="15374" max="15374" width="18.4285714285714" style="3" hidden="1" customWidth="1"/>
    <col min="15375" max="15375" width="7.57142857142857" style="3" hidden="1" customWidth="1"/>
    <col min="15376" max="15616" width="0" style="3" hidden="1"/>
    <col min="15617" max="15618" width="9.14285714285714" style="3" hidden="1" customWidth="1"/>
    <col min="15619" max="15619" width="21.7142857142857" style="3" hidden="1" customWidth="1"/>
    <col min="15620" max="15628" width="17.4285714285714" style="3" hidden="1" customWidth="1"/>
    <col min="15629" max="15629" width="24.7142857142857" style="3" hidden="1" customWidth="1"/>
    <col min="15630" max="15630" width="18.4285714285714" style="3" hidden="1" customWidth="1"/>
    <col min="15631" max="15631" width="7.57142857142857" style="3" hidden="1" customWidth="1"/>
    <col min="15632" max="15872" width="0" style="3" hidden="1"/>
    <col min="15873" max="15874" width="9.14285714285714" style="3" hidden="1" customWidth="1"/>
    <col min="15875" max="15875" width="21.7142857142857" style="3" hidden="1" customWidth="1"/>
    <col min="15876" max="15884" width="17.4285714285714" style="3" hidden="1" customWidth="1"/>
    <col min="15885" max="15885" width="24.7142857142857" style="3" hidden="1" customWidth="1"/>
    <col min="15886" max="15886" width="18.4285714285714" style="3" hidden="1" customWidth="1"/>
    <col min="15887" max="15887" width="7.57142857142857" style="3" hidden="1" customWidth="1"/>
    <col min="15888" max="16128" width="0" style="3" hidden="1"/>
    <col min="16129" max="16130" width="9.14285714285714" style="3" hidden="1" customWidth="1"/>
    <col min="16131" max="16131" width="21.7142857142857" style="3" hidden="1" customWidth="1"/>
    <col min="16132" max="16140" width="17.4285714285714" style="3" hidden="1" customWidth="1"/>
    <col min="16141" max="16141" width="24.7142857142857" style="3" hidden="1" customWidth="1"/>
    <col min="16142" max="16142" width="18.4285714285714" style="3" hidden="1" customWidth="1"/>
    <col min="16143" max="16143" width="7.57142857142857" style="3" hidden="1" customWidth="1"/>
    <col min="16144" max="16384" width="0" style="3"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7">
      <c r="A4" s="2"/>
      <c r="B4" s="2"/>
      <c r="C4" s="2"/>
      <c r="D4" s="2"/>
      <c r="E4" s="2"/>
      <c r="F4" s="2"/>
      <c r="G4" s="2"/>
      <c r="H4" s="2"/>
      <c r="I4" s="2"/>
      <c r="J4" s="2"/>
      <c r="K4" s="2"/>
      <c r="L4" s="2"/>
      <c r="M4" s="2"/>
      <c r="N4" s="2"/>
      <c r="O4" s="2"/>
      <c r="P4" s="2"/>
      <c r="Q4" s="2"/>
    </row>
    <row r="5" customHeight="1" spans="1:17">
      <c r="A5" s="2"/>
      <c r="B5" s="2"/>
      <c r="C5" s="2"/>
      <c r="D5" s="2"/>
      <c r="E5" s="2"/>
      <c r="F5" s="2"/>
      <c r="G5" s="2"/>
      <c r="H5" s="2"/>
      <c r="I5" s="2"/>
      <c r="J5" s="2"/>
      <c r="K5" s="2"/>
      <c r="L5" s="2"/>
      <c r="M5" s="2"/>
      <c r="N5" s="2"/>
      <c r="O5" s="2"/>
      <c r="P5" s="2"/>
      <c r="Q5" s="2"/>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5" customHeight="1" spans="2:4">
      <c r="B15" s="134" t="s">
        <v>2176</v>
      </c>
      <c r="C15" s="134"/>
      <c r="D15" s="134"/>
    </row>
    <row r="16" customHeight="1" spans="2:15">
      <c r="B16" s="158" t="s">
        <v>2177</v>
      </c>
      <c r="C16" s="159">
        <v>2007</v>
      </c>
      <c r="D16" s="159">
        <v>2008</v>
      </c>
      <c r="E16" s="159">
        <v>2009</v>
      </c>
      <c r="F16" s="159">
        <v>2010</v>
      </c>
      <c r="G16" s="159">
        <v>2011</v>
      </c>
      <c r="H16" s="159">
        <v>2012</v>
      </c>
      <c r="I16" s="159">
        <v>2013</v>
      </c>
      <c r="J16" s="159">
        <v>2014</v>
      </c>
      <c r="K16" s="159">
        <v>2015</v>
      </c>
      <c r="L16" s="159">
        <v>2016</v>
      </c>
      <c r="M16" s="159">
        <v>2017</v>
      </c>
      <c r="N16" s="159">
        <v>2018</v>
      </c>
      <c r="O16" s="180" t="s">
        <v>2178</v>
      </c>
    </row>
    <row r="17" customHeight="1" spans="2:15">
      <c r="B17" s="160" t="s">
        <v>2179</v>
      </c>
      <c r="C17" s="161">
        <v>0</v>
      </c>
      <c r="D17" s="161">
        <v>0</v>
      </c>
      <c r="E17" s="161">
        <v>0</v>
      </c>
      <c r="F17" s="161">
        <v>0</v>
      </c>
      <c r="G17" s="161">
        <v>0</v>
      </c>
      <c r="H17" s="161">
        <v>1</v>
      </c>
      <c r="I17" s="161">
        <v>12</v>
      </c>
      <c r="J17" s="161">
        <v>10</v>
      </c>
      <c r="K17" s="161">
        <v>8</v>
      </c>
      <c r="L17" s="161">
        <v>9</v>
      </c>
      <c r="M17" s="161">
        <v>9</v>
      </c>
      <c r="N17" s="161">
        <v>6</v>
      </c>
      <c r="O17" s="181">
        <f>SUM(C17:N17)</f>
        <v>55</v>
      </c>
    </row>
    <row r="18" customHeight="1" spans="2:15">
      <c r="B18" s="162" t="s">
        <v>2180</v>
      </c>
      <c r="C18" s="163">
        <v>5</v>
      </c>
      <c r="D18" s="163">
        <v>5</v>
      </c>
      <c r="E18" s="163">
        <v>7</v>
      </c>
      <c r="F18" s="163">
        <v>7</v>
      </c>
      <c r="G18" s="163">
        <v>15</v>
      </c>
      <c r="H18" s="163">
        <v>6</v>
      </c>
      <c r="I18" s="163">
        <v>10</v>
      </c>
      <c r="J18" s="163">
        <v>8</v>
      </c>
      <c r="K18" s="163">
        <v>5</v>
      </c>
      <c r="L18" s="163">
        <v>6</v>
      </c>
      <c r="M18" s="163">
        <v>14</v>
      </c>
      <c r="N18" s="163">
        <v>12</v>
      </c>
      <c r="O18" s="182">
        <f t="shared" ref="O18:O20" si="0">SUM(C18:N18)</f>
        <v>100</v>
      </c>
    </row>
    <row r="19" customHeight="1" spans="2:15">
      <c r="B19" s="164" t="s">
        <v>2181</v>
      </c>
      <c r="C19" s="165">
        <v>0</v>
      </c>
      <c r="D19" s="165">
        <v>0</v>
      </c>
      <c r="E19" s="165">
        <v>0</v>
      </c>
      <c r="F19" s="165">
        <v>0</v>
      </c>
      <c r="G19" s="165">
        <v>0</v>
      </c>
      <c r="H19" s="165">
        <v>0</v>
      </c>
      <c r="I19" s="165">
        <v>0</v>
      </c>
      <c r="J19" s="165">
        <v>3</v>
      </c>
      <c r="K19" s="165">
        <v>1</v>
      </c>
      <c r="L19" s="165">
        <v>0</v>
      </c>
      <c r="M19" s="165">
        <v>2</v>
      </c>
      <c r="N19" s="165">
        <v>5</v>
      </c>
      <c r="O19" s="183">
        <f t="shared" si="0"/>
        <v>11</v>
      </c>
    </row>
    <row r="20" customHeight="1" spans="2:15">
      <c r="B20" s="166" t="s">
        <v>8</v>
      </c>
      <c r="C20" s="167">
        <v>5</v>
      </c>
      <c r="D20" s="167">
        <v>5</v>
      </c>
      <c r="E20" s="168">
        <v>7</v>
      </c>
      <c r="F20" s="168">
        <v>7</v>
      </c>
      <c r="G20" s="168">
        <v>15</v>
      </c>
      <c r="H20" s="168">
        <v>7</v>
      </c>
      <c r="I20" s="168">
        <v>22</v>
      </c>
      <c r="J20" s="168">
        <v>21</v>
      </c>
      <c r="K20" s="168">
        <f>SUM(K17:K19)</f>
        <v>14</v>
      </c>
      <c r="L20" s="168">
        <f>SUM(L17:L19)</f>
        <v>15</v>
      </c>
      <c r="M20" s="168">
        <f>SUM(M17:M19)</f>
        <v>25</v>
      </c>
      <c r="N20" s="168">
        <f>SUM(N17:N19)</f>
        <v>23</v>
      </c>
      <c r="O20" s="168">
        <f t="shared" si="0"/>
        <v>166</v>
      </c>
    </row>
    <row r="21" customHeight="1" spans="2:2">
      <c r="B21" s="3" t="s">
        <v>2182</v>
      </c>
    </row>
    <row r="25" customHeight="1" spans="2:4">
      <c r="B25" s="134" t="s">
        <v>2183</v>
      </c>
      <c r="C25" s="134"/>
      <c r="D25" s="134"/>
    </row>
    <row r="26" customHeight="1" spans="2:15">
      <c r="B26" s="158" t="s">
        <v>2177</v>
      </c>
      <c r="C26" s="159">
        <v>2007</v>
      </c>
      <c r="D26" s="159">
        <v>2008</v>
      </c>
      <c r="E26" s="159">
        <v>2009</v>
      </c>
      <c r="F26" s="159">
        <v>2010</v>
      </c>
      <c r="G26" s="159">
        <v>2011</v>
      </c>
      <c r="H26" s="159">
        <v>2012</v>
      </c>
      <c r="I26" s="159">
        <v>2013</v>
      </c>
      <c r="J26" s="159">
        <v>2014</v>
      </c>
      <c r="K26" s="159">
        <v>2015</v>
      </c>
      <c r="L26" s="159">
        <v>2016</v>
      </c>
      <c r="M26" s="159">
        <v>2017</v>
      </c>
      <c r="N26" s="159">
        <v>2018</v>
      </c>
      <c r="O26" s="180" t="s">
        <v>2178</v>
      </c>
    </row>
    <row r="27" customHeight="1" spans="2:15">
      <c r="B27" s="160" t="s">
        <v>2179</v>
      </c>
      <c r="C27" s="161">
        <v>0</v>
      </c>
      <c r="D27" s="161">
        <v>0</v>
      </c>
      <c r="E27" s="161">
        <v>0</v>
      </c>
      <c r="F27" s="161">
        <v>0</v>
      </c>
      <c r="G27" s="161">
        <v>0</v>
      </c>
      <c r="H27" s="161">
        <v>75</v>
      </c>
      <c r="I27" s="161">
        <v>800</v>
      </c>
      <c r="J27" s="161">
        <v>583</v>
      </c>
      <c r="K27" s="161">
        <v>476</v>
      </c>
      <c r="L27" s="161">
        <v>361</v>
      </c>
      <c r="M27" s="161">
        <v>352</v>
      </c>
      <c r="N27" s="161">
        <v>254</v>
      </c>
      <c r="O27" s="184">
        <f>SUM(C27:N27)</f>
        <v>2901</v>
      </c>
    </row>
    <row r="28" customHeight="1" spans="2:15">
      <c r="B28" s="162" t="s">
        <v>2180</v>
      </c>
      <c r="C28" s="163">
        <v>464</v>
      </c>
      <c r="D28" s="163">
        <v>334</v>
      </c>
      <c r="E28" s="163">
        <v>301</v>
      </c>
      <c r="F28" s="163">
        <v>159</v>
      </c>
      <c r="G28" s="163">
        <v>550</v>
      </c>
      <c r="H28" s="163">
        <v>628</v>
      </c>
      <c r="I28" s="163">
        <v>329</v>
      </c>
      <c r="J28" s="163">
        <v>384</v>
      </c>
      <c r="K28" s="163">
        <v>328</v>
      </c>
      <c r="L28" s="163">
        <v>154</v>
      </c>
      <c r="M28" s="163">
        <v>152</v>
      </c>
      <c r="N28" s="163">
        <v>167</v>
      </c>
      <c r="O28" s="185">
        <f>SUM(C28:N28)</f>
        <v>3950</v>
      </c>
    </row>
    <row r="29" customHeight="1" spans="2:15">
      <c r="B29" s="164" t="s">
        <v>2181</v>
      </c>
      <c r="C29" s="165">
        <v>0</v>
      </c>
      <c r="D29" s="165">
        <v>0</v>
      </c>
      <c r="E29" s="165">
        <v>0</v>
      </c>
      <c r="F29" s="165">
        <v>0</v>
      </c>
      <c r="G29" s="165">
        <v>0</v>
      </c>
      <c r="H29" s="165">
        <v>0</v>
      </c>
      <c r="I29" s="165">
        <v>0</v>
      </c>
      <c r="J29" s="165">
        <v>96</v>
      </c>
      <c r="K29" s="165">
        <v>29</v>
      </c>
      <c r="L29" s="165">
        <v>0</v>
      </c>
      <c r="M29" s="165">
        <v>54</v>
      </c>
      <c r="N29" s="165">
        <v>100</v>
      </c>
      <c r="O29" s="186">
        <f>SUM(C29:N29)</f>
        <v>279</v>
      </c>
    </row>
    <row r="30" customHeight="1" spans="2:15">
      <c r="B30" s="166" t="s">
        <v>8</v>
      </c>
      <c r="C30" s="167">
        <v>464</v>
      </c>
      <c r="D30" s="167">
        <v>334</v>
      </c>
      <c r="E30" s="168">
        <v>301</v>
      </c>
      <c r="F30" s="168">
        <v>159</v>
      </c>
      <c r="G30" s="168">
        <v>550</v>
      </c>
      <c r="H30" s="168">
        <v>703</v>
      </c>
      <c r="I30" s="168">
        <v>1129</v>
      </c>
      <c r="J30" s="168">
        <v>1063</v>
      </c>
      <c r="K30" s="168">
        <f>SUM(K27:K29)</f>
        <v>833</v>
      </c>
      <c r="L30" s="168">
        <f>SUM(L27:L29)</f>
        <v>515</v>
      </c>
      <c r="M30" s="168">
        <f>SUM(M27:M29)</f>
        <v>558</v>
      </c>
      <c r="N30" s="168">
        <f>SUM(N27:N29)</f>
        <v>521</v>
      </c>
      <c r="O30" s="168">
        <f>SUM(C30:N30)</f>
        <v>7130</v>
      </c>
    </row>
    <row r="31" customHeight="1" spans="2:2">
      <c r="B31" s="3" t="s">
        <v>2182</v>
      </c>
    </row>
    <row r="35" customHeight="1" spans="2:4">
      <c r="B35" s="134" t="s">
        <v>2184</v>
      </c>
      <c r="C35" s="134"/>
      <c r="D35" s="134"/>
    </row>
    <row r="36" customHeight="1" spans="2:15">
      <c r="B36" s="169" t="s">
        <v>2177</v>
      </c>
      <c r="C36" s="159">
        <v>2007</v>
      </c>
      <c r="D36" s="159">
        <v>2008</v>
      </c>
      <c r="E36" s="159">
        <v>2009</v>
      </c>
      <c r="F36" s="159">
        <v>2010</v>
      </c>
      <c r="G36" s="159">
        <v>2011</v>
      </c>
      <c r="H36" s="159">
        <v>2012</v>
      </c>
      <c r="I36" s="159">
        <v>2013</v>
      </c>
      <c r="J36" s="159">
        <v>2014</v>
      </c>
      <c r="K36" s="159">
        <v>2015</v>
      </c>
      <c r="L36" s="159">
        <v>2016</v>
      </c>
      <c r="M36" s="159">
        <v>2017</v>
      </c>
      <c r="N36" s="159">
        <v>2018</v>
      </c>
      <c r="O36" s="187" t="s">
        <v>2185</v>
      </c>
    </row>
    <row r="37" customHeight="1" spans="2:15">
      <c r="B37" s="170" t="s">
        <v>2179</v>
      </c>
      <c r="C37" s="171">
        <f t="shared" ref="C37:K40" si="1">IF(ISERROR(C17/C$20),"-",(C17/C$20))</f>
        <v>0</v>
      </c>
      <c r="D37" s="171">
        <f t="shared" si="1"/>
        <v>0</v>
      </c>
      <c r="E37" s="171">
        <f t="shared" si="1"/>
        <v>0</v>
      </c>
      <c r="F37" s="171">
        <f t="shared" si="1"/>
        <v>0</v>
      </c>
      <c r="G37" s="171">
        <f t="shared" si="1"/>
        <v>0</v>
      </c>
      <c r="H37" s="171">
        <f t="shared" si="1"/>
        <v>0.142857142857143</v>
      </c>
      <c r="I37" s="171">
        <f t="shared" si="1"/>
        <v>0.545454545454545</v>
      </c>
      <c r="J37" s="171">
        <f t="shared" si="1"/>
        <v>0.476190476190476</v>
      </c>
      <c r="K37" s="171">
        <f t="shared" si="1"/>
        <v>0.571428571428571</v>
      </c>
      <c r="L37" s="171">
        <f>IF(ISERROR(L17/L$20),"-",(L17/L$20))</f>
        <v>0.6</v>
      </c>
      <c r="M37" s="171">
        <f>IF(ISERROR(M17/M$20),"-",(M17/M$20))</f>
        <v>0.36</v>
      </c>
      <c r="N37" s="171">
        <f>IF(ISERROR(N17/N$20),"-",(N17/N$20))</f>
        <v>0.260869565217391</v>
      </c>
      <c r="O37" s="188">
        <f>IF(ISERROR(O17/O$20),"-",(O17/O$20))</f>
        <v>0.331325301204819</v>
      </c>
    </row>
    <row r="38" customHeight="1" spans="2:15">
      <c r="B38" s="170" t="s">
        <v>2180</v>
      </c>
      <c r="C38" s="171">
        <f t="shared" si="1"/>
        <v>1</v>
      </c>
      <c r="D38" s="171">
        <f t="shared" si="1"/>
        <v>1</v>
      </c>
      <c r="E38" s="171">
        <f t="shared" si="1"/>
        <v>1</v>
      </c>
      <c r="F38" s="171">
        <f t="shared" si="1"/>
        <v>1</v>
      </c>
      <c r="G38" s="171">
        <f t="shared" si="1"/>
        <v>1</v>
      </c>
      <c r="H38" s="171">
        <f t="shared" si="1"/>
        <v>0.857142857142857</v>
      </c>
      <c r="I38" s="171">
        <f t="shared" si="1"/>
        <v>0.454545454545455</v>
      </c>
      <c r="J38" s="171">
        <f t="shared" si="1"/>
        <v>0.380952380952381</v>
      </c>
      <c r="K38" s="188">
        <f>IF(ISERROR(K18/K$20),"-",(K18/K$20))</f>
        <v>0.357142857142857</v>
      </c>
      <c r="L38" s="171">
        <f t="shared" ref="L38:O38" si="2">IF(ISERROR(L18/L$20),"-",(L18/L$20))</f>
        <v>0.4</v>
      </c>
      <c r="M38" s="171">
        <f t="shared" si="2"/>
        <v>0.56</v>
      </c>
      <c r="N38" s="188">
        <f t="shared" si="2"/>
        <v>0.521739130434783</v>
      </c>
      <c r="O38" s="188">
        <f t="shared" si="2"/>
        <v>0.602409638554217</v>
      </c>
    </row>
    <row r="39" customHeight="1" spans="2:15">
      <c r="B39" s="170" t="s">
        <v>2181</v>
      </c>
      <c r="C39" s="171">
        <f>IF(ISERROR(C19/C$20),"-",(C19/C$20))</f>
        <v>0</v>
      </c>
      <c r="D39" s="171">
        <f t="shared" si="1"/>
        <v>0</v>
      </c>
      <c r="E39" s="171">
        <f>IF(ISERROR(E19/E$20),"-",(E19/E$20))</f>
        <v>0</v>
      </c>
      <c r="F39" s="171">
        <f t="shared" si="1"/>
        <v>0</v>
      </c>
      <c r="G39" s="171">
        <f t="shared" si="1"/>
        <v>0</v>
      </c>
      <c r="H39" s="171">
        <f t="shared" si="1"/>
        <v>0</v>
      </c>
      <c r="I39" s="171">
        <f t="shared" si="1"/>
        <v>0</v>
      </c>
      <c r="J39" s="171">
        <f t="shared" si="1"/>
        <v>0.142857142857143</v>
      </c>
      <c r="K39" s="188">
        <f>IF(ISERROR(K19/K$20),"-",(K19/K$20))</f>
        <v>0.0714285714285714</v>
      </c>
      <c r="L39" s="189">
        <f t="shared" ref="L39:N40" si="3">IF(ISERROR(L19/L$20),"-",(L19/L$20))</f>
        <v>0</v>
      </c>
      <c r="M39" s="189">
        <f t="shared" si="3"/>
        <v>0.08</v>
      </c>
      <c r="N39" s="190">
        <f>IF(ISERROR(N19/N$20),"-",(N19/N$20))</f>
        <v>0.217391304347826</v>
      </c>
      <c r="O39" s="188">
        <f>IF(ISERROR(O19/O$20),"-",(O19/O$20))</f>
        <v>0.0662650602409639</v>
      </c>
    </row>
    <row r="40" customHeight="1" spans="2:15">
      <c r="B40" s="172" t="s">
        <v>8</v>
      </c>
      <c r="C40" s="173">
        <f>IF(ISERROR(C20/C$20),"-",(C20/C$20))</f>
        <v>1</v>
      </c>
      <c r="D40" s="173">
        <f>IF(ISERROR(D20/D$20),"-",(D20/D$20))</f>
        <v>1</v>
      </c>
      <c r="E40" s="173">
        <f t="shared" si="1"/>
        <v>1</v>
      </c>
      <c r="F40" s="173">
        <f t="shared" si="1"/>
        <v>1</v>
      </c>
      <c r="G40" s="173">
        <f t="shared" si="1"/>
        <v>1</v>
      </c>
      <c r="H40" s="173">
        <f t="shared" si="1"/>
        <v>1</v>
      </c>
      <c r="I40" s="173">
        <f t="shared" si="1"/>
        <v>1</v>
      </c>
      <c r="J40" s="173">
        <f t="shared" si="1"/>
        <v>1</v>
      </c>
      <c r="K40" s="191">
        <f>IF(ISERROR(K20/K$20),"-",(K20/K$20))</f>
        <v>1</v>
      </c>
      <c r="L40" s="191">
        <f t="shared" si="3"/>
        <v>1</v>
      </c>
      <c r="M40" s="191">
        <f t="shared" si="3"/>
        <v>1</v>
      </c>
      <c r="N40" s="191">
        <f t="shared" si="3"/>
        <v>1</v>
      </c>
      <c r="O40" s="191">
        <f>IF(ISERROR(O20/O$20),"-",(O20/O$20))</f>
        <v>1</v>
      </c>
    </row>
    <row r="41" customHeight="1" spans="2:2">
      <c r="B41" s="3" t="s">
        <v>2182</v>
      </c>
    </row>
    <row r="44" customHeight="1" spans="2:4">
      <c r="B44" s="134" t="s">
        <v>2186</v>
      </c>
      <c r="C44" s="134"/>
      <c r="D44" s="134"/>
    </row>
    <row r="45" ht="25.5" spans="2:6">
      <c r="B45" s="174" t="s">
        <v>2187</v>
      </c>
      <c r="C45" s="175">
        <v>2016</v>
      </c>
      <c r="D45" s="175">
        <v>2017</v>
      </c>
      <c r="E45" s="175">
        <v>2018</v>
      </c>
      <c r="F45" s="21"/>
    </row>
    <row r="46" customHeight="1" spans="2:6">
      <c r="B46" s="176" t="s">
        <v>8</v>
      </c>
      <c r="C46" s="28">
        <v>336</v>
      </c>
      <c r="D46" s="28">
        <v>351</v>
      </c>
      <c r="E46" s="28">
        <v>329</v>
      </c>
      <c r="F46" s="21"/>
    </row>
    <row r="47" customHeight="1" spans="2:6">
      <c r="B47" s="3" t="s">
        <v>2182</v>
      </c>
      <c r="C47" s="21"/>
      <c r="D47" s="8"/>
      <c r="E47" s="21"/>
      <c r="F47" s="21"/>
    </row>
    <row r="48" customHeight="1" spans="3:6">
      <c r="C48" s="21"/>
      <c r="D48" s="8"/>
      <c r="E48" s="21"/>
      <c r="F48" s="21"/>
    </row>
    <row r="50" ht="36" customHeight="1" spans="2:12">
      <c r="B50" s="177" t="s">
        <v>2188</v>
      </c>
      <c r="C50" s="178"/>
      <c r="D50" s="178"/>
      <c r="E50" s="178"/>
      <c r="F50" s="179"/>
      <c r="G50" s="49" t="s">
        <v>2189</v>
      </c>
      <c r="H50" s="50"/>
      <c r="I50" s="50"/>
      <c r="J50" s="50"/>
      <c r="K50" s="50"/>
      <c r="L50" s="51"/>
    </row>
    <row r="51" customHeight="1" spans="2:12">
      <c r="B51" s="53"/>
      <c r="C51" s="45"/>
      <c r="D51" s="45"/>
      <c r="E51" s="45"/>
      <c r="F51" s="54"/>
      <c r="G51" s="53"/>
      <c r="H51" s="45"/>
      <c r="I51" s="45"/>
      <c r="J51" s="45"/>
      <c r="K51" s="45"/>
      <c r="L51" s="54"/>
    </row>
    <row r="52" customHeight="1" spans="2:12">
      <c r="B52" s="53"/>
      <c r="C52" s="45"/>
      <c r="D52" s="45"/>
      <c r="E52" s="45"/>
      <c r="F52" s="54"/>
      <c r="G52" s="53"/>
      <c r="H52" s="45"/>
      <c r="I52" s="45"/>
      <c r="J52" s="45"/>
      <c r="K52" s="45"/>
      <c r="L52" s="54"/>
    </row>
    <row r="53" customHeight="1" spans="2:12">
      <c r="B53" s="53"/>
      <c r="C53" s="45"/>
      <c r="D53" s="45"/>
      <c r="E53" s="45"/>
      <c r="F53" s="54"/>
      <c r="G53" s="53"/>
      <c r="H53" s="45"/>
      <c r="I53" s="45"/>
      <c r="J53" s="45"/>
      <c r="K53" s="45"/>
      <c r="L53" s="54"/>
    </row>
    <row r="54" customHeight="1" spans="2:12">
      <c r="B54" s="53"/>
      <c r="C54" s="45"/>
      <c r="D54" s="45"/>
      <c r="E54" s="45"/>
      <c r="F54" s="54"/>
      <c r="G54" s="53"/>
      <c r="H54" s="45"/>
      <c r="I54" s="45"/>
      <c r="J54" s="45"/>
      <c r="K54" s="45"/>
      <c r="L54" s="54"/>
    </row>
    <row r="55" customHeight="1" spans="2:12">
      <c r="B55" s="53"/>
      <c r="C55" s="45"/>
      <c r="D55" s="45"/>
      <c r="E55" s="45"/>
      <c r="F55" s="54"/>
      <c r="G55" s="53"/>
      <c r="H55" s="45"/>
      <c r="I55" s="45"/>
      <c r="J55" s="45"/>
      <c r="K55" s="45"/>
      <c r="L55" s="54"/>
    </row>
    <row r="56" customHeight="1" spans="2:12">
      <c r="B56" s="53"/>
      <c r="C56" s="45"/>
      <c r="D56" s="45"/>
      <c r="E56" s="45"/>
      <c r="F56" s="54"/>
      <c r="G56" s="53"/>
      <c r="H56" s="45"/>
      <c r="I56" s="45"/>
      <c r="J56" s="45"/>
      <c r="K56" s="45"/>
      <c r="L56" s="54"/>
    </row>
    <row r="57" customHeight="1" spans="2:12">
      <c r="B57" s="53"/>
      <c r="C57" s="45"/>
      <c r="D57" s="45"/>
      <c r="E57" s="45"/>
      <c r="F57" s="54"/>
      <c r="G57" s="53"/>
      <c r="H57" s="45"/>
      <c r="I57" s="45"/>
      <c r="J57" s="45"/>
      <c r="K57" s="45"/>
      <c r="L57" s="54"/>
    </row>
    <row r="58" customHeight="1" spans="2:12">
      <c r="B58" s="53"/>
      <c r="C58" s="45"/>
      <c r="D58" s="45"/>
      <c r="E58" s="45"/>
      <c r="F58" s="54"/>
      <c r="G58" s="53"/>
      <c r="H58" s="45"/>
      <c r="I58" s="45"/>
      <c r="J58" s="45"/>
      <c r="K58" s="45"/>
      <c r="L58" s="54"/>
    </row>
    <row r="59" customHeight="1" spans="2:12">
      <c r="B59" s="53"/>
      <c r="C59" s="45"/>
      <c r="D59" s="45"/>
      <c r="E59" s="45"/>
      <c r="F59" s="54"/>
      <c r="G59" s="53"/>
      <c r="H59" s="45"/>
      <c r="I59" s="45"/>
      <c r="J59" s="45"/>
      <c r="K59" s="45"/>
      <c r="L59" s="54"/>
    </row>
    <row r="60" customHeight="1" spans="2:12">
      <c r="B60" s="53"/>
      <c r="C60" s="45"/>
      <c r="D60" s="45"/>
      <c r="E60" s="45"/>
      <c r="F60" s="54"/>
      <c r="G60" s="53"/>
      <c r="H60" s="45"/>
      <c r="I60" s="45"/>
      <c r="J60" s="45"/>
      <c r="K60" s="45"/>
      <c r="L60" s="54"/>
    </row>
    <row r="61" customHeight="1" spans="2:12">
      <c r="B61" s="53"/>
      <c r="C61" s="45"/>
      <c r="D61" s="45"/>
      <c r="E61" s="45"/>
      <c r="F61" s="54"/>
      <c r="G61" s="53"/>
      <c r="H61" s="45"/>
      <c r="I61" s="45"/>
      <c r="J61" s="45"/>
      <c r="K61" s="45"/>
      <c r="L61" s="54"/>
    </row>
    <row r="62" customHeight="1" spans="2:12">
      <c r="B62" s="53"/>
      <c r="C62" s="45"/>
      <c r="D62" s="45"/>
      <c r="E62" s="45"/>
      <c r="F62" s="54"/>
      <c r="G62" s="53"/>
      <c r="H62" s="45"/>
      <c r="I62" s="45"/>
      <c r="J62" s="45"/>
      <c r="K62" s="45"/>
      <c r="L62" s="54"/>
    </row>
    <row r="63" customHeight="1" spans="2:12">
      <c r="B63" s="53"/>
      <c r="C63" s="45"/>
      <c r="D63" s="45"/>
      <c r="E63" s="45"/>
      <c r="F63" s="54"/>
      <c r="G63" s="53"/>
      <c r="H63" s="45"/>
      <c r="I63" s="45"/>
      <c r="J63" s="45"/>
      <c r="K63" s="45"/>
      <c r="L63" s="54"/>
    </row>
    <row r="64" customHeight="1" spans="2:12">
      <c r="B64" s="53"/>
      <c r="C64" s="45"/>
      <c r="D64" s="45"/>
      <c r="E64" s="45"/>
      <c r="F64" s="54"/>
      <c r="G64" s="53"/>
      <c r="H64" s="45"/>
      <c r="I64" s="45"/>
      <c r="J64" s="45"/>
      <c r="K64" s="45"/>
      <c r="L64" s="54"/>
    </row>
    <row r="65" customHeight="1" spans="2:12">
      <c r="B65" s="53"/>
      <c r="C65" s="45"/>
      <c r="D65" s="45"/>
      <c r="E65" s="45"/>
      <c r="F65" s="54"/>
      <c r="G65" s="53"/>
      <c r="H65" s="45"/>
      <c r="I65" s="45"/>
      <c r="J65" s="45"/>
      <c r="K65" s="45"/>
      <c r="L65" s="54"/>
    </row>
    <row r="66" customHeight="1" spans="2:12">
      <c r="B66" s="53"/>
      <c r="C66" s="45"/>
      <c r="D66" s="45"/>
      <c r="E66" s="45"/>
      <c r="F66" s="54"/>
      <c r="G66" s="53"/>
      <c r="H66" s="45"/>
      <c r="I66" s="45"/>
      <c r="J66" s="45"/>
      <c r="K66" s="45"/>
      <c r="L66" s="54"/>
    </row>
    <row r="67" customHeight="1" spans="2:12">
      <c r="B67" s="53"/>
      <c r="C67" s="45"/>
      <c r="D67" s="45"/>
      <c r="E67" s="45"/>
      <c r="F67" s="54"/>
      <c r="G67" s="53"/>
      <c r="H67" s="45"/>
      <c r="I67" s="45"/>
      <c r="J67" s="45"/>
      <c r="K67" s="45"/>
      <c r="L67" s="54"/>
    </row>
    <row r="68" customHeight="1" spans="2:12">
      <c r="B68" s="53"/>
      <c r="C68" s="45"/>
      <c r="D68" s="45"/>
      <c r="E68" s="45"/>
      <c r="F68" s="54"/>
      <c r="G68" s="53"/>
      <c r="H68" s="45"/>
      <c r="I68" s="45"/>
      <c r="J68" s="45"/>
      <c r="K68" s="45"/>
      <c r="L68" s="54"/>
    </row>
    <row r="69" customHeight="1" spans="2:12">
      <c r="B69" s="53"/>
      <c r="C69" s="45"/>
      <c r="D69" s="45"/>
      <c r="E69" s="45"/>
      <c r="F69" s="54"/>
      <c r="G69" s="53"/>
      <c r="H69" s="45"/>
      <c r="I69" s="45"/>
      <c r="J69" s="45"/>
      <c r="K69" s="45"/>
      <c r="L69" s="54"/>
    </row>
    <row r="70" customHeight="1" spans="2:12">
      <c r="B70" s="53"/>
      <c r="C70" s="45"/>
      <c r="D70" s="45"/>
      <c r="E70" s="45"/>
      <c r="F70" s="54"/>
      <c r="G70" s="53"/>
      <c r="H70" s="45"/>
      <c r="I70" s="45"/>
      <c r="J70" s="45"/>
      <c r="K70" s="45"/>
      <c r="L70" s="54"/>
    </row>
    <row r="71" customHeight="1" spans="2:12">
      <c r="B71" s="53"/>
      <c r="C71" s="45"/>
      <c r="D71" s="45"/>
      <c r="E71" s="45"/>
      <c r="F71" s="54"/>
      <c r="G71" s="53"/>
      <c r="H71" s="45"/>
      <c r="I71" s="45"/>
      <c r="J71" s="45"/>
      <c r="K71" s="45"/>
      <c r="L71" s="54"/>
    </row>
    <row r="72" customHeight="1" spans="2:12">
      <c r="B72" s="53"/>
      <c r="C72" s="45"/>
      <c r="D72" s="45"/>
      <c r="E72" s="45"/>
      <c r="F72" s="54"/>
      <c r="G72" s="53"/>
      <c r="H72" s="45"/>
      <c r="I72" s="45"/>
      <c r="J72" s="45"/>
      <c r="K72" s="45"/>
      <c r="L72" s="54"/>
    </row>
    <row r="73" customHeight="1" spans="2:12">
      <c r="B73" s="59"/>
      <c r="C73" s="60"/>
      <c r="D73" s="60"/>
      <c r="E73" s="60"/>
      <c r="F73" s="61"/>
      <c r="G73" s="59"/>
      <c r="H73" s="60"/>
      <c r="I73" s="60"/>
      <c r="J73" s="60"/>
      <c r="K73" s="60"/>
      <c r="L73" s="61"/>
    </row>
    <row r="74" ht="39.75" customHeight="1" spans="2:12">
      <c r="B74" s="177" t="s">
        <v>2190</v>
      </c>
      <c r="C74" s="178"/>
      <c r="D74" s="178"/>
      <c r="E74" s="178"/>
      <c r="F74" s="179"/>
      <c r="G74" s="177" t="s">
        <v>2191</v>
      </c>
      <c r="H74" s="178"/>
      <c r="I74" s="178"/>
      <c r="J74" s="178"/>
      <c r="K74" s="178"/>
      <c r="L74" s="179"/>
    </row>
    <row r="75" customHeight="1" spans="2:12">
      <c r="B75" s="53"/>
      <c r="C75" s="45"/>
      <c r="D75" s="45"/>
      <c r="E75" s="45"/>
      <c r="F75" s="54"/>
      <c r="G75" s="53"/>
      <c r="H75" s="45"/>
      <c r="I75" s="45"/>
      <c r="J75" s="45"/>
      <c r="K75" s="45"/>
      <c r="L75" s="54"/>
    </row>
    <row r="76" customHeight="1" spans="2:12">
      <c r="B76" s="53"/>
      <c r="C76" s="45"/>
      <c r="D76" s="45"/>
      <c r="E76" s="45"/>
      <c r="F76" s="54"/>
      <c r="G76" s="53"/>
      <c r="H76" s="45"/>
      <c r="I76" s="45"/>
      <c r="J76" s="45"/>
      <c r="K76" s="45"/>
      <c r="L76" s="54"/>
    </row>
    <row r="77" customHeight="1" spans="2:12">
      <c r="B77" s="53"/>
      <c r="C77" s="45"/>
      <c r="D77" s="45"/>
      <c r="E77" s="45"/>
      <c r="F77" s="54"/>
      <c r="G77" s="53"/>
      <c r="H77" s="45"/>
      <c r="I77" s="45"/>
      <c r="J77" s="45"/>
      <c r="K77" s="45"/>
      <c r="L77" s="54"/>
    </row>
    <row r="78" customHeight="1" spans="2:12">
      <c r="B78" s="53"/>
      <c r="C78" s="45"/>
      <c r="D78" s="45"/>
      <c r="E78" s="45"/>
      <c r="F78" s="54"/>
      <c r="G78" s="53"/>
      <c r="H78" s="45"/>
      <c r="I78" s="45"/>
      <c r="J78" s="45"/>
      <c r="K78" s="45"/>
      <c r="L78" s="54"/>
    </row>
    <row r="79" customHeight="1" spans="2:12">
      <c r="B79" s="53"/>
      <c r="C79" s="45"/>
      <c r="D79" s="45"/>
      <c r="E79" s="45"/>
      <c r="F79" s="54"/>
      <c r="G79" s="53"/>
      <c r="H79" s="45"/>
      <c r="I79" s="45"/>
      <c r="J79" s="45"/>
      <c r="K79" s="45"/>
      <c r="L79" s="54"/>
    </row>
    <row r="80" customHeight="1" spans="2:12">
      <c r="B80" s="53"/>
      <c r="C80" s="45"/>
      <c r="D80" s="45"/>
      <c r="E80" s="45"/>
      <c r="F80" s="54"/>
      <c r="G80" s="53"/>
      <c r="H80" s="45"/>
      <c r="I80" s="45"/>
      <c r="J80" s="45"/>
      <c r="K80" s="45"/>
      <c r="L80" s="54"/>
    </row>
    <row r="81" customHeight="1" spans="2:12">
      <c r="B81" s="53"/>
      <c r="C81" s="45"/>
      <c r="D81" s="45"/>
      <c r="E81" s="45"/>
      <c r="F81" s="54"/>
      <c r="G81" s="53"/>
      <c r="H81" s="45"/>
      <c r="I81" s="45"/>
      <c r="J81" s="45"/>
      <c r="K81" s="45"/>
      <c r="L81" s="54"/>
    </row>
    <row r="82" customHeight="1" spans="2:12">
      <c r="B82" s="53"/>
      <c r="C82" s="45"/>
      <c r="D82" s="45"/>
      <c r="E82" s="45"/>
      <c r="F82" s="54"/>
      <c r="G82" s="53"/>
      <c r="H82" s="45"/>
      <c r="I82" s="45"/>
      <c r="J82" s="45"/>
      <c r="K82" s="45"/>
      <c r="L82" s="54"/>
    </row>
    <row r="83" customHeight="1" spans="2:12">
      <c r="B83" s="53"/>
      <c r="C83" s="45"/>
      <c r="D83" s="45"/>
      <c r="E83" s="45"/>
      <c r="F83" s="54"/>
      <c r="G83" s="53"/>
      <c r="H83" s="45"/>
      <c r="I83" s="45"/>
      <c r="J83" s="45"/>
      <c r="K83" s="45"/>
      <c r="L83" s="54"/>
    </row>
    <row r="84" customHeight="1" spans="2:12">
      <c r="B84" s="53"/>
      <c r="C84" s="45"/>
      <c r="D84" s="45"/>
      <c r="E84" s="45"/>
      <c r="F84" s="54"/>
      <c r="G84" s="53"/>
      <c r="H84" s="45"/>
      <c r="I84" s="45"/>
      <c r="J84" s="45"/>
      <c r="K84" s="45"/>
      <c r="L84" s="54"/>
    </row>
    <row r="85" customHeight="1" spans="2:12">
      <c r="B85" s="53"/>
      <c r="C85" s="45"/>
      <c r="D85" s="45"/>
      <c r="E85" s="45"/>
      <c r="F85" s="54"/>
      <c r="G85" s="53"/>
      <c r="H85" s="45"/>
      <c r="I85" s="45"/>
      <c r="J85" s="45"/>
      <c r="K85" s="45"/>
      <c r="L85" s="54"/>
    </row>
    <row r="86" customHeight="1" spans="2:12">
      <c r="B86" s="53"/>
      <c r="C86" s="45"/>
      <c r="D86" s="45"/>
      <c r="E86" s="45"/>
      <c r="F86" s="54"/>
      <c r="G86" s="53"/>
      <c r="H86" s="45"/>
      <c r="I86" s="45"/>
      <c r="J86" s="45"/>
      <c r="K86" s="45"/>
      <c r="L86" s="54"/>
    </row>
    <row r="87" customHeight="1" spans="2:12">
      <c r="B87" s="53"/>
      <c r="C87" s="45"/>
      <c r="D87" s="45"/>
      <c r="E87" s="45"/>
      <c r="F87" s="54"/>
      <c r="G87" s="53"/>
      <c r="H87" s="45"/>
      <c r="I87" s="45"/>
      <c r="J87" s="45"/>
      <c r="K87" s="45"/>
      <c r="L87" s="54"/>
    </row>
    <row r="88" customHeight="1" spans="2:12">
      <c r="B88" s="53"/>
      <c r="C88" s="45"/>
      <c r="D88" s="45"/>
      <c r="E88" s="45"/>
      <c r="F88" s="54"/>
      <c r="G88" s="53"/>
      <c r="H88" s="45"/>
      <c r="I88" s="45"/>
      <c r="J88" s="45"/>
      <c r="K88" s="45"/>
      <c r="L88" s="54"/>
    </row>
    <row r="89" customHeight="1" spans="2:12">
      <c r="B89" s="53"/>
      <c r="C89" s="45"/>
      <c r="D89" s="45"/>
      <c r="E89" s="45"/>
      <c r="F89" s="54"/>
      <c r="G89" s="53"/>
      <c r="H89" s="45"/>
      <c r="I89" s="45"/>
      <c r="J89" s="45"/>
      <c r="K89" s="45"/>
      <c r="L89" s="54"/>
    </row>
    <row r="90" customHeight="1" spans="2:12">
      <c r="B90" s="53"/>
      <c r="C90" s="45"/>
      <c r="D90" s="45"/>
      <c r="E90" s="45"/>
      <c r="F90" s="54"/>
      <c r="G90" s="53"/>
      <c r="H90" s="45"/>
      <c r="I90" s="45"/>
      <c r="J90" s="45"/>
      <c r="K90" s="45"/>
      <c r="L90" s="54"/>
    </row>
    <row r="91" customHeight="1" spans="2:12">
      <c r="B91" s="53"/>
      <c r="C91" s="45"/>
      <c r="D91" s="45"/>
      <c r="E91" s="45"/>
      <c r="F91" s="54"/>
      <c r="G91" s="53"/>
      <c r="H91" s="45"/>
      <c r="I91" s="45"/>
      <c r="J91" s="45"/>
      <c r="K91" s="45"/>
      <c r="L91" s="54"/>
    </row>
    <row r="92" customHeight="1" spans="2:12">
      <c r="B92" s="53"/>
      <c r="C92" s="45"/>
      <c r="D92" s="45"/>
      <c r="E92" s="45"/>
      <c r="F92" s="54"/>
      <c r="G92" s="53"/>
      <c r="H92" s="45"/>
      <c r="I92" s="45"/>
      <c r="J92" s="45"/>
      <c r="K92" s="45"/>
      <c r="L92" s="54"/>
    </row>
    <row r="93" customHeight="1" spans="2:12">
      <c r="B93" s="53"/>
      <c r="C93" s="45"/>
      <c r="D93" s="45"/>
      <c r="E93" s="45"/>
      <c r="F93" s="54"/>
      <c r="G93" s="53"/>
      <c r="H93" s="45"/>
      <c r="I93" s="45"/>
      <c r="J93" s="45"/>
      <c r="K93" s="45"/>
      <c r="L93" s="54"/>
    </row>
    <row r="94" customHeight="1" spans="2:12">
      <c r="B94" s="53"/>
      <c r="C94" s="45"/>
      <c r="D94" s="45"/>
      <c r="E94" s="45"/>
      <c r="F94" s="54"/>
      <c r="G94" s="53"/>
      <c r="H94" s="45"/>
      <c r="I94" s="45"/>
      <c r="J94" s="45"/>
      <c r="K94" s="45"/>
      <c r="L94" s="54"/>
    </row>
    <row r="95" customHeight="1" spans="2:12">
      <c r="B95" s="53"/>
      <c r="C95" s="45"/>
      <c r="D95" s="45"/>
      <c r="E95" s="45"/>
      <c r="F95" s="54"/>
      <c r="G95" s="53"/>
      <c r="H95" s="45"/>
      <c r="I95" s="45"/>
      <c r="J95" s="45"/>
      <c r="K95" s="45"/>
      <c r="L95" s="54"/>
    </row>
    <row r="96" customHeight="1" spans="2:12">
      <c r="B96" s="53"/>
      <c r="C96" s="45"/>
      <c r="D96" s="45"/>
      <c r="E96" s="45"/>
      <c r="F96" s="54"/>
      <c r="G96" s="53"/>
      <c r="H96" s="45"/>
      <c r="I96" s="45"/>
      <c r="J96" s="45"/>
      <c r="K96" s="45"/>
      <c r="L96" s="54"/>
    </row>
    <row r="97" customHeight="1" spans="2:12">
      <c r="B97" s="59"/>
      <c r="C97" s="60"/>
      <c r="D97" s="60"/>
      <c r="E97" s="60"/>
      <c r="F97" s="61"/>
      <c r="G97" s="59"/>
      <c r="H97" s="60"/>
      <c r="I97" s="60"/>
      <c r="J97" s="60"/>
      <c r="K97" s="60"/>
      <c r="L97" s="61"/>
    </row>
  </sheetData>
  <mergeCells count="4">
    <mergeCell ref="B50:F50"/>
    <mergeCell ref="G50:L50"/>
    <mergeCell ref="B74:F74"/>
    <mergeCell ref="G74:L74"/>
  </mergeCells>
  <pageMargins left="0.7" right="0.7" top="0.75" bottom="0.75" header="0.3" footer="0.3"/>
  <pageSetup paperSize="9" orientation="portrait"/>
  <headerFooter/>
  <ignoredErrors>
    <ignoredError sqref="K30:N30;K20:N20" formulaRange="1"/>
  </ignoredErrors>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O187"/>
  <sheetViews>
    <sheetView showGridLines="0" showRowColHeaders="0" zoomScale="75" zoomScaleNormal="75" workbookViewId="0">
      <pane ySplit="16" topLeftCell="A17" activePane="bottomLeft" state="frozen"/>
      <selection/>
      <selection pane="bottomLeft" activeCell="B15" sqref="B15"/>
    </sheetView>
  </sheetViews>
  <sheetFormatPr defaultColWidth="0" defaultRowHeight="15" customHeight="1"/>
  <cols>
    <col min="1" max="1" width="9.14285714285714" style="3" customWidth="1"/>
    <col min="2" max="2" width="21.7142857142857" style="3" customWidth="1"/>
    <col min="3" max="3" width="17.4285714285714" style="3" customWidth="1"/>
    <col min="4" max="4" width="90.4285714285714" style="3" customWidth="1"/>
    <col min="5" max="6" width="12.2857142857143" style="3" hidden="1" customWidth="1"/>
    <col min="7" max="9" width="17.4285714285714" style="3" customWidth="1"/>
    <col min="10" max="10" width="23.2857142857143" style="21" customWidth="1"/>
    <col min="11" max="13" width="17.4285714285714" style="21" customWidth="1"/>
    <col min="14" max="14" width="9.14285714285714" style="21" customWidth="1"/>
    <col min="15" max="15" width="9.14285714285714" style="3" customWidth="1"/>
    <col min="16" max="16" width="18.4285714285714" style="3" hidden="1" customWidth="1"/>
    <col min="17" max="17" width="7.57142857142857" style="3" hidden="1" customWidth="1"/>
    <col min="18" max="18" width="4.14285714285714" style="3" hidden="1"/>
    <col min="19" max="19" width="5.57142857142857" style="3" hidden="1"/>
    <col min="20" max="20" width="4.14285714285714" style="3" hidden="1"/>
    <col min="21" max="21" width="13" style="3" hidden="1"/>
    <col min="22" max="22" width="9.14285714285714" style="3" hidden="1"/>
    <col min="23" max="24" width="4.14285714285714" style="3" hidden="1"/>
    <col min="25" max="26" width="5.57142857142857" style="3" hidden="1"/>
    <col min="27" max="27" width="13" style="3" hidden="1"/>
    <col min="28" max="28" width="9.14285714285714" style="3" hidden="1"/>
    <col min="29" max="30" width="4.14285714285714" style="3" hidden="1"/>
    <col min="31" max="32" width="5.57142857142857" style="3" hidden="1"/>
    <col min="33" max="33" width="13" style="3" hidden="1"/>
    <col min="34" max="34" width="9.14285714285714" style="3" hidden="1"/>
    <col min="35" max="36" width="4.14285714285714" style="3" hidden="1"/>
    <col min="37" max="38" width="5.57142857142857" style="3" hidden="1"/>
    <col min="39" max="39" width="13" style="3" hidden="1"/>
    <col min="40" max="40" width="9.14285714285714" style="3" hidden="1"/>
    <col min="41" max="42" width="4.14285714285714" style="3" hidden="1"/>
    <col min="43" max="44" width="5.57142857142857" style="3" hidden="1"/>
    <col min="45" max="45" width="13" style="3" hidden="1"/>
    <col min="46" max="46" width="9.14285714285714" style="3" hidden="1"/>
    <col min="47" max="48" width="4.14285714285714" style="3" hidden="1"/>
    <col min="49" max="50" width="5.57142857142857" style="3" hidden="1"/>
    <col min="51" max="51" width="13" style="3" hidden="1"/>
    <col min="52" max="54" width="9.14285714285714" style="3" hidden="1"/>
    <col min="55" max="259" width="0" style="3" hidden="1"/>
    <col min="260" max="261" width="9.14285714285714" style="3" hidden="1" customWidth="1"/>
    <col min="262" max="262" width="21.7142857142857" style="3" hidden="1" customWidth="1"/>
    <col min="263" max="263" width="17.4285714285714" style="3" hidden="1" customWidth="1"/>
    <col min="264" max="264" width="90.4285714285714" style="3" hidden="1" customWidth="1"/>
    <col min="265" max="267" width="17.4285714285714" style="3" hidden="1" customWidth="1"/>
    <col min="268" max="268" width="23.2857142857143" style="3" hidden="1" customWidth="1"/>
    <col min="269" max="270" width="17.4285714285714" style="3" hidden="1" customWidth="1"/>
    <col min="271" max="271" width="24.7142857142857" style="3" hidden="1" customWidth="1"/>
    <col min="272" max="272" width="18.4285714285714" style="3" hidden="1" customWidth="1"/>
    <col min="273" max="273" width="7.57142857142857" style="3" hidden="1" customWidth="1"/>
    <col min="274" max="515" width="0" style="3" hidden="1"/>
    <col min="516" max="517" width="9.14285714285714" style="3" hidden="1" customWidth="1"/>
    <col min="518" max="518" width="21.7142857142857" style="3" hidden="1" customWidth="1"/>
    <col min="519" max="519" width="17.4285714285714" style="3" hidden="1" customWidth="1"/>
    <col min="520" max="520" width="90.4285714285714" style="3" hidden="1" customWidth="1"/>
    <col min="521" max="523" width="17.4285714285714" style="3" hidden="1" customWidth="1"/>
    <col min="524" max="524" width="23.2857142857143" style="3" hidden="1" customWidth="1"/>
    <col min="525" max="526" width="17.4285714285714" style="3" hidden="1" customWidth="1"/>
    <col min="527" max="527" width="24.7142857142857" style="3" hidden="1" customWidth="1"/>
    <col min="528" max="528" width="18.4285714285714" style="3" hidden="1" customWidth="1"/>
    <col min="529" max="529" width="7.57142857142857" style="3" hidden="1" customWidth="1"/>
    <col min="530" max="771" width="0" style="3" hidden="1"/>
    <col min="772" max="773" width="9.14285714285714" style="3" hidden="1" customWidth="1"/>
    <col min="774" max="774" width="21.7142857142857" style="3" hidden="1" customWidth="1"/>
    <col min="775" max="775" width="17.4285714285714" style="3" hidden="1" customWidth="1"/>
    <col min="776" max="776" width="90.4285714285714" style="3" hidden="1" customWidth="1"/>
    <col min="777" max="779" width="17.4285714285714" style="3" hidden="1" customWidth="1"/>
    <col min="780" max="780" width="23.2857142857143" style="3" hidden="1" customWidth="1"/>
    <col min="781" max="782" width="17.4285714285714" style="3" hidden="1" customWidth="1"/>
    <col min="783" max="783" width="24.7142857142857" style="3" hidden="1" customWidth="1"/>
    <col min="784" max="784" width="18.4285714285714" style="3" hidden="1" customWidth="1"/>
    <col min="785" max="785" width="7.57142857142857" style="3" hidden="1" customWidth="1"/>
    <col min="786" max="1027" width="0" style="3" hidden="1"/>
    <col min="1028" max="1029" width="9.14285714285714" style="3" hidden="1" customWidth="1"/>
    <col min="1030" max="1030" width="21.7142857142857" style="3" hidden="1" customWidth="1"/>
    <col min="1031" max="1031" width="17.4285714285714" style="3" hidden="1" customWidth="1"/>
    <col min="1032" max="1032" width="90.4285714285714" style="3" hidden="1" customWidth="1"/>
    <col min="1033" max="1035" width="17.4285714285714" style="3" hidden="1" customWidth="1"/>
    <col min="1036" max="1036" width="23.2857142857143" style="3" hidden="1" customWidth="1"/>
    <col min="1037" max="1038" width="17.4285714285714" style="3" hidden="1" customWidth="1"/>
    <col min="1039" max="1039" width="24.7142857142857" style="3" hidden="1" customWidth="1"/>
    <col min="1040" max="1040" width="18.4285714285714" style="3" hidden="1" customWidth="1"/>
    <col min="1041" max="1041" width="7.57142857142857" style="3" hidden="1" customWidth="1"/>
    <col min="1042" max="1283" width="0" style="3" hidden="1"/>
    <col min="1284" max="1285" width="9.14285714285714" style="3" hidden="1" customWidth="1"/>
    <col min="1286" max="1286" width="21.7142857142857" style="3" hidden="1" customWidth="1"/>
    <col min="1287" max="1287" width="17.4285714285714" style="3" hidden="1" customWidth="1"/>
    <col min="1288" max="1288" width="90.4285714285714" style="3" hidden="1" customWidth="1"/>
    <col min="1289" max="1291" width="17.4285714285714" style="3" hidden="1" customWidth="1"/>
    <col min="1292" max="1292" width="23.2857142857143" style="3" hidden="1" customWidth="1"/>
    <col min="1293" max="1294" width="17.4285714285714" style="3" hidden="1" customWidth="1"/>
    <col min="1295" max="1295" width="24.7142857142857" style="3" hidden="1" customWidth="1"/>
    <col min="1296" max="1296" width="18.4285714285714" style="3" hidden="1" customWidth="1"/>
    <col min="1297" max="1297" width="7.57142857142857" style="3" hidden="1" customWidth="1"/>
    <col min="1298" max="1539" width="0" style="3" hidden="1"/>
    <col min="1540" max="1541" width="9.14285714285714" style="3" hidden="1" customWidth="1"/>
    <col min="1542" max="1542" width="21.7142857142857" style="3" hidden="1" customWidth="1"/>
    <col min="1543" max="1543" width="17.4285714285714" style="3" hidden="1" customWidth="1"/>
    <col min="1544" max="1544" width="90.4285714285714" style="3" hidden="1" customWidth="1"/>
    <col min="1545" max="1547" width="17.4285714285714" style="3" hidden="1" customWidth="1"/>
    <col min="1548" max="1548" width="23.2857142857143" style="3" hidden="1" customWidth="1"/>
    <col min="1549" max="1550" width="17.4285714285714" style="3" hidden="1" customWidth="1"/>
    <col min="1551" max="1551" width="24.7142857142857" style="3" hidden="1" customWidth="1"/>
    <col min="1552" max="1552" width="18.4285714285714" style="3" hidden="1" customWidth="1"/>
    <col min="1553" max="1553" width="7.57142857142857" style="3" hidden="1" customWidth="1"/>
    <col min="1554" max="1795" width="0" style="3" hidden="1"/>
    <col min="1796" max="1797" width="9.14285714285714" style="3" hidden="1" customWidth="1"/>
    <col min="1798" max="1798" width="21.7142857142857" style="3" hidden="1" customWidth="1"/>
    <col min="1799" max="1799" width="17.4285714285714" style="3" hidden="1" customWidth="1"/>
    <col min="1800" max="1800" width="90.4285714285714" style="3" hidden="1" customWidth="1"/>
    <col min="1801" max="1803" width="17.4285714285714" style="3" hidden="1" customWidth="1"/>
    <col min="1804" max="1804" width="23.2857142857143" style="3" hidden="1" customWidth="1"/>
    <col min="1805" max="1806" width="17.4285714285714" style="3" hidden="1" customWidth="1"/>
    <col min="1807" max="1807" width="24.7142857142857" style="3" hidden="1" customWidth="1"/>
    <col min="1808" max="1808" width="18.4285714285714" style="3" hidden="1" customWidth="1"/>
    <col min="1809" max="1809" width="7.57142857142857" style="3" hidden="1" customWidth="1"/>
    <col min="1810" max="2051" width="0" style="3" hidden="1"/>
    <col min="2052" max="2053" width="9.14285714285714" style="3" hidden="1" customWidth="1"/>
    <col min="2054" max="2054" width="21.7142857142857" style="3" hidden="1" customWidth="1"/>
    <col min="2055" max="2055" width="17.4285714285714" style="3" hidden="1" customWidth="1"/>
    <col min="2056" max="2056" width="90.4285714285714" style="3" hidden="1" customWidth="1"/>
    <col min="2057" max="2059" width="17.4285714285714" style="3" hidden="1" customWidth="1"/>
    <col min="2060" max="2060" width="23.2857142857143" style="3" hidden="1" customWidth="1"/>
    <col min="2061" max="2062" width="17.4285714285714" style="3" hidden="1" customWidth="1"/>
    <col min="2063" max="2063" width="24.7142857142857" style="3" hidden="1" customWidth="1"/>
    <col min="2064" max="2064" width="18.4285714285714" style="3" hidden="1" customWidth="1"/>
    <col min="2065" max="2065" width="7.57142857142857" style="3" hidden="1" customWidth="1"/>
    <col min="2066" max="2307" width="0" style="3" hidden="1"/>
    <col min="2308" max="2309" width="9.14285714285714" style="3" hidden="1" customWidth="1"/>
    <col min="2310" max="2310" width="21.7142857142857" style="3" hidden="1" customWidth="1"/>
    <col min="2311" max="2311" width="17.4285714285714" style="3" hidden="1" customWidth="1"/>
    <col min="2312" max="2312" width="90.4285714285714" style="3" hidden="1" customWidth="1"/>
    <col min="2313" max="2315" width="17.4285714285714" style="3" hidden="1" customWidth="1"/>
    <col min="2316" max="2316" width="23.2857142857143" style="3" hidden="1" customWidth="1"/>
    <col min="2317" max="2318" width="17.4285714285714" style="3" hidden="1" customWidth="1"/>
    <col min="2319" max="2319" width="24.7142857142857" style="3" hidden="1" customWidth="1"/>
    <col min="2320" max="2320" width="18.4285714285714" style="3" hidden="1" customWidth="1"/>
    <col min="2321" max="2321" width="7.57142857142857" style="3" hidden="1" customWidth="1"/>
    <col min="2322" max="2563" width="0" style="3" hidden="1"/>
    <col min="2564" max="2565" width="9.14285714285714" style="3" hidden="1" customWidth="1"/>
    <col min="2566" max="2566" width="21.7142857142857" style="3" hidden="1" customWidth="1"/>
    <col min="2567" max="2567" width="17.4285714285714" style="3" hidden="1" customWidth="1"/>
    <col min="2568" max="2568" width="90.4285714285714" style="3" hidden="1" customWidth="1"/>
    <col min="2569" max="2571" width="17.4285714285714" style="3" hidden="1" customWidth="1"/>
    <col min="2572" max="2572" width="23.2857142857143" style="3" hidden="1" customWidth="1"/>
    <col min="2573" max="2574" width="17.4285714285714" style="3" hidden="1" customWidth="1"/>
    <col min="2575" max="2575" width="24.7142857142857" style="3" hidden="1" customWidth="1"/>
    <col min="2576" max="2576" width="18.4285714285714" style="3" hidden="1" customWidth="1"/>
    <col min="2577" max="2577" width="7.57142857142857" style="3" hidden="1" customWidth="1"/>
    <col min="2578" max="2819" width="0" style="3" hidden="1"/>
    <col min="2820" max="2821" width="9.14285714285714" style="3" hidden="1" customWidth="1"/>
    <col min="2822" max="2822" width="21.7142857142857" style="3" hidden="1" customWidth="1"/>
    <col min="2823" max="2823" width="17.4285714285714" style="3" hidden="1" customWidth="1"/>
    <col min="2824" max="2824" width="90.4285714285714" style="3" hidden="1" customWidth="1"/>
    <col min="2825" max="2827" width="17.4285714285714" style="3" hidden="1" customWidth="1"/>
    <col min="2828" max="2828" width="23.2857142857143" style="3" hidden="1" customWidth="1"/>
    <col min="2829" max="2830" width="17.4285714285714" style="3" hidden="1" customWidth="1"/>
    <col min="2831" max="2831" width="24.7142857142857" style="3" hidden="1" customWidth="1"/>
    <col min="2832" max="2832" width="18.4285714285714" style="3" hidden="1" customWidth="1"/>
    <col min="2833" max="2833" width="7.57142857142857" style="3" hidden="1" customWidth="1"/>
    <col min="2834" max="3075" width="0" style="3" hidden="1"/>
    <col min="3076" max="3077" width="9.14285714285714" style="3" hidden="1" customWidth="1"/>
    <col min="3078" max="3078" width="21.7142857142857" style="3" hidden="1" customWidth="1"/>
    <col min="3079" max="3079" width="17.4285714285714" style="3" hidden="1" customWidth="1"/>
    <col min="3080" max="3080" width="90.4285714285714" style="3" hidden="1" customWidth="1"/>
    <col min="3081" max="3083" width="17.4285714285714" style="3" hidden="1" customWidth="1"/>
    <col min="3084" max="3084" width="23.2857142857143" style="3" hidden="1" customWidth="1"/>
    <col min="3085" max="3086" width="17.4285714285714" style="3" hidden="1" customWidth="1"/>
    <col min="3087" max="3087" width="24.7142857142857" style="3" hidden="1" customWidth="1"/>
    <col min="3088" max="3088" width="18.4285714285714" style="3" hidden="1" customWidth="1"/>
    <col min="3089" max="3089" width="7.57142857142857" style="3" hidden="1" customWidth="1"/>
    <col min="3090" max="3331" width="0" style="3" hidden="1"/>
    <col min="3332" max="3333" width="9.14285714285714" style="3" hidden="1" customWidth="1"/>
    <col min="3334" max="3334" width="21.7142857142857" style="3" hidden="1" customWidth="1"/>
    <col min="3335" max="3335" width="17.4285714285714" style="3" hidden="1" customWidth="1"/>
    <col min="3336" max="3336" width="90.4285714285714" style="3" hidden="1" customWidth="1"/>
    <col min="3337" max="3339" width="17.4285714285714" style="3" hidden="1" customWidth="1"/>
    <col min="3340" max="3340" width="23.2857142857143" style="3" hidden="1" customWidth="1"/>
    <col min="3341" max="3342" width="17.4285714285714" style="3" hidden="1" customWidth="1"/>
    <col min="3343" max="3343" width="24.7142857142857" style="3" hidden="1" customWidth="1"/>
    <col min="3344" max="3344" width="18.4285714285714" style="3" hidden="1" customWidth="1"/>
    <col min="3345" max="3345" width="7.57142857142857" style="3" hidden="1" customWidth="1"/>
    <col min="3346" max="3587" width="0" style="3" hidden="1"/>
    <col min="3588" max="3589" width="9.14285714285714" style="3" hidden="1" customWidth="1"/>
    <col min="3590" max="3590" width="21.7142857142857" style="3" hidden="1" customWidth="1"/>
    <col min="3591" max="3591" width="17.4285714285714" style="3" hidden="1" customWidth="1"/>
    <col min="3592" max="3592" width="90.4285714285714" style="3" hidden="1" customWidth="1"/>
    <col min="3593" max="3595" width="17.4285714285714" style="3" hidden="1" customWidth="1"/>
    <col min="3596" max="3596" width="23.2857142857143" style="3" hidden="1" customWidth="1"/>
    <col min="3597" max="3598" width="17.4285714285714" style="3" hidden="1" customWidth="1"/>
    <col min="3599" max="3599" width="24.7142857142857" style="3" hidden="1" customWidth="1"/>
    <col min="3600" max="3600" width="18.4285714285714" style="3" hidden="1" customWidth="1"/>
    <col min="3601" max="3601" width="7.57142857142857" style="3" hidden="1" customWidth="1"/>
    <col min="3602" max="3843" width="0" style="3" hidden="1"/>
    <col min="3844" max="3845" width="9.14285714285714" style="3" hidden="1" customWidth="1"/>
    <col min="3846" max="3846" width="21.7142857142857" style="3" hidden="1" customWidth="1"/>
    <col min="3847" max="3847" width="17.4285714285714" style="3" hidden="1" customWidth="1"/>
    <col min="3848" max="3848" width="90.4285714285714" style="3" hidden="1" customWidth="1"/>
    <col min="3849" max="3851" width="17.4285714285714" style="3" hidden="1" customWidth="1"/>
    <col min="3852" max="3852" width="23.2857142857143" style="3" hidden="1" customWidth="1"/>
    <col min="3853" max="3854" width="17.4285714285714" style="3" hidden="1" customWidth="1"/>
    <col min="3855" max="3855" width="24.7142857142857" style="3" hidden="1" customWidth="1"/>
    <col min="3856" max="3856" width="18.4285714285714" style="3" hidden="1" customWidth="1"/>
    <col min="3857" max="3857" width="7.57142857142857" style="3" hidden="1" customWidth="1"/>
    <col min="3858" max="4099" width="0" style="3" hidden="1"/>
    <col min="4100" max="4101" width="9.14285714285714" style="3" hidden="1" customWidth="1"/>
    <col min="4102" max="4102" width="21.7142857142857" style="3" hidden="1" customWidth="1"/>
    <col min="4103" max="4103" width="17.4285714285714" style="3" hidden="1" customWidth="1"/>
    <col min="4104" max="4104" width="90.4285714285714" style="3" hidden="1" customWidth="1"/>
    <col min="4105" max="4107" width="17.4285714285714" style="3" hidden="1" customWidth="1"/>
    <col min="4108" max="4108" width="23.2857142857143" style="3" hidden="1" customWidth="1"/>
    <col min="4109" max="4110" width="17.4285714285714" style="3" hidden="1" customWidth="1"/>
    <col min="4111" max="4111" width="24.7142857142857" style="3" hidden="1" customWidth="1"/>
    <col min="4112" max="4112" width="18.4285714285714" style="3" hidden="1" customWidth="1"/>
    <col min="4113" max="4113" width="7.57142857142857" style="3" hidden="1" customWidth="1"/>
    <col min="4114" max="4355" width="0" style="3" hidden="1"/>
    <col min="4356" max="4357" width="9.14285714285714" style="3" hidden="1" customWidth="1"/>
    <col min="4358" max="4358" width="21.7142857142857" style="3" hidden="1" customWidth="1"/>
    <col min="4359" max="4359" width="17.4285714285714" style="3" hidden="1" customWidth="1"/>
    <col min="4360" max="4360" width="90.4285714285714" style="3" hidden="1" customWidth="1"/>
    <col min="4361" max="4363" width="17.4285714285714" style="3" hidden="1" customWidth="1"/>
    <col min="4364" max="4364" width="23.2857142857143" style="3" hidden="1" customWidth="1"/>
    <col min="4365" max="4366" width="17.4285714285714" style="3" hidden="1" customWidth="1"/>
    <col min="4367" max="4367" width="24.7142857142857" style="3" hidden="1" customWidth="1"/>
    <col min="4368" max="4368" width="18.4285714285714" style="3" hidden="1" customWidth="1"/>
    <col min="4369" max="4369" width="7.57142857142857" style="3" hidden="1" customWidth="1"/>
    <col min="4370" max="4611" width="0" style="3" hidden="1"/>
    <col min="4612" max="4613" width="9.14285714285714" style="3" hidden="1" customWidth="1"/>
    <col min="4614" max="4614" width="21.7142857142857" style="3" hidden="1" customWidth="1"/>
    <col min="4615" max="4615" width="17.4285714285714" style="3" hidden="1" customWidth="1"/>
    <col min="4616" max="4616" width="90.4285714285714" style="3" hidden="1" customWidth="1"/>
    <col min="4617" max="4619" width="17.4285714285714" style="3" hidden="1" customWidth="1"/>
    <col min="4620" max="4620" width="23.2857142857143" style="3" hidden="1" customWidth="1"/>
    <col min="4621" max="4622" width="17.4285714285714" style="3" hidden="1" customWidth="1"/>
    <col min="4623" max="4623" width="24.7142857142857" style="3" hidden="1" customWidth="1"/>
    <col min="4624" max="4624" width="18.4285714285714" style="3" hidden="1" customWidth="1"/>
    <col min="4625" max="4625" width="7.57142857142857" style="3" hidden="1" customWidth="1"/>
    <col min="4626" max="4867" width="0" style="3" hidden="1"/>
    <col min="4868" max="4869" width="9.14285714285714" style="3" hidden="1" customWidth="1"/>
    <col min="4870" max="4870" width="21.7142857142857" style="3" hidden="1" customWidth="1"/>
    <col min="4871" max="4871" width="17.4285714285714" style="3" hidden="1" customWidth="1"/>
    <col min="4872" max="4872" width="90.4285714285714" style="3" hidden="1" customWidth="1"/>
    <col min="4873" max="4875" width="17.4285714285714" style="3" hidden="1" customWidth="1"/>
    <col min="4876" max="4876" width="23.2857142857143" style="3" hidden="1" customWidth="1"/>
    <col min="4877" max="4878" width="17.4285714285714" style="3" hidden="1" customWidth="1"/>
    <col min="4879" max="4879" width="24.7142857142857" style="3" hidden="1" customWidth="1"/>
    <col min="4880" max="4880" width="18.4285714285714" style="3" hidden="1" customWidth="1"/>
    <col min="4881" max="4881" width="7.57142857142857" style="3" hidden="1" customWidth="1"/>
    <col min="4882" max="5123" width="0" style="3" hidden="1"/>
    <col min="5124" max="5125" width="9.14285714285714" style="3" hidden="1" customWidth="1"/>
    <col min="5126" max="5126" width="21.7142857142857" style="3" hidden="1" customWidth="1"/>
    <col min="5127" max="5127" width="17.4285714285714" style="3" hidden="1" customWidth="1"/>
    <col min="5128" max="5128" width="90.4285714285714" style="3" hidden="1" customWidth="1"/>
    <col min="5129" max="5131" width="17.4285714285714" style="3" hidden="1" customWidth="1"/>
    <col min="5132" max="5132" width="23.2857142857143" style="3" hidden="1" customWidth="1"/>
    <col min="5133" max="5134" width="17.4285714285714" style="3" hidden="1" customWidth="1"/>
    <col min="5135" max="5135" width="24.7142857142857" style="3" hidden="1" customWidth="1"/>
    <col min="5136" max="5136" width="18.4285714285714" style="3" hidden="1" customWidth="1"/>
    <col min="5137" max="5137" width="7.57142857142857" style="3" hidden="1" customWidth="1"/>
    <col min="5138" max="5379" width="0" style="3" hidden="1"/>
    <col min="5380" max="5381" width="9.14285714285714" style="3" hidden="1" customWidth="1"/>
    <col min="5382" max="5382" width="21.7142857142857" style="3" hidden="1" customWidth="1"/>
    <col min="5383" max="5383" width="17.4285714285714" style="3" hidden="1" customWidth="1"/>
    <col min="5384" max="5384" width="90.4285714285714" style="3" hidden="1" customWidth="1"/>
    <col min="5385" max="5387" width="17.4285714285714" style="3" hidden="1" customWidth="1"/>
    <col min="5388" max="5388" width="23.2857142857143" style="3" hidden="1" customWidth="1"/>
    <col min="5389" max="5390" width="17.4285714285714" style="3" hidden="1" customWidth="1"/>
    <col min="5391" max="5391" width="24.7142857142857" style="3" hidden="1" customWidth="1"/>
    <col min="5392" max="5392" width="18.4285714285714" style="3" hidden="1" customWidth="1"/>
    <col min="5393" max="5393" width="7.57142857142857" style="3" hidden="1" customWidth="1"/>
    <col min="5394" max="5635" width="0" style="3" hidden="1"/>
    <col min="5636" max="5637" width="9.14285714285714" style="3" hidden="1" customWidth="1"/>
    <col min="5638" max="5638" width="21.7142857142857" style="3" hidden="1" customWidth="1"/>
    <col min="5639" max="5639" width="17.4285714285714" style="3" hidden="1" customWidth="1"/>
    <col min="5640" max="5640" width="90.4285714285714" style="3" hidden="1" customWidth="1"/>
    <col min="5641" max="5643" width="17.4285714285714" style="3" hidden="1" customWidth="1"/>
    <col min="5644" max="5644" width="23.2857142857143" style="3" hidden="1" customWidth="1"/>
    <col min="5645" max="5646" width="17.4285714285714" style="3" hidden="1" customWidth="1"/>
    <col min="5647" max="5647" width="24.7142857142857" style="3" hidden="1" customWidth="1"/>
    <col min="5648" max="5648" width="18.4285714285714" style="3" hidden="1" customWidth="1"/>
    <col min="5649" max="5649" width="7.57142857142857" style="3" hidden="1" customWidth="1"/>
    <col min="5650" max="5891" width="0" style="3" hidden="1"/>
    <col min="5892" max="5893" width="9.14285714285714" style="3" hidden="1" customWidth="1"/>
    <col min="5894" max="5894" width="21.7142857142857" style="3" hidden="1" customWidth="1"/>
    <col min="5895" max="5895" width="17.4285714285714" style="3" hidden="1" customWidth="1"/>
    <col min="5896" max="5896" width="90.4285714285714" style="3" hidden="1" customWidth="1"/>
    <col min="5897" max="5899" width="17.4285714285714" style="3" hidden="1" customWidth="1"/>
    <col min="5900" max="5900" width="23.2857142857143" style="3" hidden="1" customWidth="1"/>
    <col min="5901" max="5902" width="17.4285714285714" style="3" hidden="1" customWidth="1"/>
    <col min="5903" max="5903" width="24.7142857142857" style="3" hidden="1" customWidth="1"/>
    <col min="5904" max="5904" width="18.4285714285714" style="3" hidden="1" customWidth="1"/>
    <col min="5905" max="5905" width="7.57142857142857" style="3" hidden="1" customWidth="1"/>
    <col min="5906" max="6147" width="0" style="3" hidden="1"/>
    <col min="6148" max="6149" width="9.14285714285714" style="3" hidden="1" customWidth="1"/>
    <col min="6150" max="6150" width="21.7142857142857" style="3" hidden="1" customWidth="1"/>
    <col min="6151" max="6151" width="17.4285714285714" style="3" hidden="1" customWidth="1"/>
    <col min="6152" max="6152" width="90.4285714285714" style="3" hidden="1" customWidth="1"/>
    <col min="6153" max="6155" width="17.4285714285714" style="3" hidden="1" customWidth="1"/>
    <col min="6156" max="6156" width="23.2857142857143" style="3" hidden="1" customWidth="1"/>
    <col min="6157" max="6158" width="17.4285714285714" style="3" hidden="1" customWidth="1"/>
    <col min="6159" max="6159" width="24.7142857142857" style="3" hidden="1" customWidth="1"/>
    <col min="6160" max="6160" width="18.4285714285714" style="3" hidden="1" customWidth="1"/>
    <col min="6161" max="6161" width="7.57142857142857" style="3" hidden="1" customWidth="1"/>
    <col min="6162" max="6403" width="0" style="3" hidden="1"/>
    <col min="6404" max="6405" width="9.14285714285714" style="3" hidden="1" customWidth="1"/>
    <col min="6406" max="6406" width="21.7142857142857" style="3" hidden="1" customWidth="1"/>
    <col min="6407" max="6407" width="17.4285714285714" style="3" hidden="1" customWidth="1"/>
    <col min="6408" max="6408" width="90.4285714285714" style="3" hidden="1" customWidth="1"/>
    <col min="6409" max="6411" width="17.4285714285714" style="3" hidden="1" customWidth="1"/>
    <col min="6412" max="6412" width="23.2857142857143" style="3" hidden="1" customWidth="1"/>
    <col min="6413" max="6414" width="17.4285714285714" style="3" hidden="1" customWidth="1"/>
    <col min="6415" max="6415" width="24.7142857142857" style="3" hidden="1" customWidth="1"/>
    <col min="6416" max="6416" width="18.4285714285714" style="3" hidden="1" customWidth="1"/>
    <col min="6417" max="6417" width="7.57142857142857" style="3" hidden="1" customWidth="1"/>
    <col min="6418" max="6659" width="0" style="3" hidden="1"/>
    <col min="6660" max="6661" width="9.14285714285714" style="3" hidden="1" customWidth="1"/>
    <col min="6662" max="6662" width="21.7142857142857" style="3" hidden="1" customWidth="1"/>
    <col min="6663" max="6663" width="17.4285714285714" style="3" hidden="1" customWidth="1"/>
    <col min="6664" max="6664" width="90.4285714285714" style="3" hidden="1" customWidth="1"/>
    <col min="6665" max="6667" width="17.4285714285714" style="3" hidden="1" customWidth="1"/>
    <col min="6668" max="6668" width="23.2857142857143" style="3" hidden="1" customWidth="1"/>
    <col min="6669" max="6670" width="17.4285714285714" style="3" hidden="1" customWidth="1"/>
    <col min="6671" max="6671" width="24.7142857142857" style="3" hidden="1" customWidth="1"/>
    <col min="6672" max="6672" width="18.4285714285714" style="3" hidden="1" customWidth="1"/>
    <col min="6673" max="6673" width="7.57142857142857" style="3" hidden="1" customWidth="1"/>
    <col min="6674" max="6915" width="0" style="3" hidden="1"/>
    <col min="6916" max="6917" width="9.14285714285714" style="3" hidden="1" customWidth="1"/>
    <col min="6918" max="6918" width="21.7142857142857" style="3" hidden="1" customWidth="1"/>
    <col min="6919" max="6919" width="17.4285714285714" style="3" hidden="1" customWidth="1"/>
    <col min="6920" max="6920" width="90.4285714285714" style="3" hidden="1" customWidth="1"/>
    <col min="6921" max="6923" width="17.4285714285714" style="3" hidden="1" customWidth="1"/>
    <col min="6924" max="6924" width="23.2857142857143" style="3" hidden="1" customWidth="1"/>
    <col min="6925" max="6926" width="17.4285714285714" style="3" hidden="1" customWidth="1"/>
    <col min="6927" max="6927" width="24.7142857142857" style="3" hidden="1" customWidth="1"/>
    <col min="6928" max="6928" width="18.4285714285714" style="3" hidden="1" customWidth="1"/>
    <col min="6929" max="6929" width="7.57142857142857" style="3" hidden="1" customWidth="1"/>
    <col min="6930" max="7171" width="0" style="3" hidden="1"/>
    <col min="7172" max="7173" width="9.14285714285714" style="3" hidden="1" customWidth="1"/>
    <col min="7174" max="7174" width="21.7142857142857" style="3" hidden="1" customWidth="1"/>
    <col min="7175" max="7175" width="17.4285714285714" style="3" hidden="1" customWidth="1"/>
    <col min="7176" max="7176" width="90.4285714285714" style="3" hidden="1" customWidth="1"/>
    <col min="7177" max="7179" width="17.4285714285714" style="3" hidden="1" customWidth="1"/>
    <col min="7180" max="7180" width="23.2857142857143" style="3" hidden="1" customWidth="1"/>
    <col min="7181" max="7182" width="17.4285714285714" style="3" hidden="1" customWidth="1"/>
    <col min="7183" max="7183" width="24.7142857142857" style="3" hidden="1" customWidth="1"/>
    <col min="7184" max="7184" width="18.4285714285714" style="3" hidden="1" customWidth="1"/>
    <col min="7185" max="7185" width="7.57142857142857" style="3" hidden="1" customWidth="1"/>
    <col min="7186" max="7427" width="0" style="3" hidden="1"/>
    <col min="7428" max="7429" width="9.14285714285714" style="3" hidden="1" customWidth="1"/>
    <col min="7430" max="7430" width="21.7142857142857" style="3" hidden="1" customWidth="1"/>
    <col min="7431" max="7431" width="17.4285714285714" style="3" hidden="1" customWidth="1"/>
    <col min="7432" max="7432" width="90.4285714285714" style="3" hidden="1" customWidth="1"/>
    <col min="7433" max="7435" width="17.4285714285714" style="3" hidden="1" customWidth="1"/>
    <col min="7436" max="7436" width="23.2857142857143" style="3" hidden="1" customWidth="1"/>
    <col min="7437" max="7438" width="17.4285714285714" style="3" hidden="1" customWidth="1"/>
    <col min="7439" max="7439" width="24.7142857142857" style="3" hidden="1" customWidth="1"/>
    <col min="7440" max="7440" width="18.4285714285714" style="3" hidden="1" customWidth="1"/>
    <col min="7441" max="7441" width="7.57142857142857" style="3" hidden="1" customWidth="1"/>
    <col min="7442" max="7683" width="0" style="3" hidden="1"/>
    <col min="7684" max="7685" width="9.14285714285714" style="3" hidden="1" customWidth="1"/>
    <col min="7686" max="7686" width="21.7142857142857" style="3" hidden="1" customWidth="1"/>
    <col min="7687" max="7687" width="17.4285714285714" style="3" hidden="1" customWidth="1"/>
    <col min="7688" max="7688" width="90.4285714285714" style="3" hidden="1" customWidth="1"/>
    <col min="7689" max="7691" width="17.4285714285714" style="3" hidden="1" customWidth="1"/>
    <col min="7692" max="7692" width="23.2857142857143" style="3" hidden="1" customWidth="1"/>
    <col min="7693" max="7694" width="17.4285714285714" style="3" hidden="1" customWidth="1"/>
    <col min="7695" max="7695" width="24.7142857142857" style="3" hidden="1" customWidth="1"/>
    <col min="7696" max="7696" width="18.4285714285714" style="3" hidden="1" customWidth="1"/>
    <col min="7697" max="7697" width="7.57142857142857" style="3" hidden="1" customWidth="1"/>
    <col min="7698" max="7939" width="0" style="3" hidden="1"/>
    <col min="7940" max="7941" width="9.14285714285714" style="3" hidden="1" customWidth="1"/>
    <col min="7942" max="7942" width="21.7142857142857" style="3" hidden="1" customWidth="1"/>
    <col min="7943" max="7943" width="17.4285714285714" style="3" hidden="1" customWidth="1"/>
    <col min="7944" max="7944" width="90.4285714285714" style="3" hidden="1" customWidth="1"/>
    <col min="7945" max="7947" width="17.4285714285714" style="3" hidden="1" customWidth="1"/>
    <col min="7948" max="7948" width="23.2857142857143" style="3" hidden="1" customWidth="1"/>
    <col min="7949" max="7950" width="17.4285714285714" style="3" hidden="1" customWidth="1"/>
    <col min="7951" max="7951" width="24.7142857142857" style="3" hidden="1" customWidth="1"/>
    <col min="7952" max="7952" width="18.4285714285714" style="3" hidden="1" customWidth="1"/>
    <col min="7953" max="7953" width="7.57142857142857" style="3" hidden="1" customWidth="1"/>
    <col min="7954" max="8195" width="0" style="3" hidden="1"/>
    <col min="8196" max="8197" width="9.14285714285714" style="3" hidden="1" customWidth="1"/>
    <col min="8198" max="8198" width="21.7142857142857" style="3" hidden="1" customWidth="1"/>
    <col min="8199" max="8199" width="17.4285714285714" style="3" hidden="1" customWidth="1"/>
    <col min="8200" max="8200" width="90.4285714285714" style="3" hidden="1" customWidth="1"/>
    <col min="8201" max="8203" width="17.4285714285714" style="3" hidden="1" customWidth="1"/>
    <col min="8204" max="8204" width="23.2857142857143" style="3" hidden="1" customWidth="1"/>
    <col min="8205" max="8206" width="17.4285714285714" style="3" hidden="1" customWidth="1"/>
    <col min="8207" max="8207" width="24.7142857142857" style="3" hidden="1" customWidth="1"/>
    <col min="8208" max="8208" width="18.4285714285714" style="3" hidden="1" customWidth="1"/>
    <col min="8209" max="8209" width="7.57142857142857" style="3" hidden="1" customWidth="1"/>
    <col min="8210" max="8451" width="0" style="3" hidden="1"/>
    <col min="8452" max="8453" width="9.14285714285714" style="3" hidden="1" customWidth="1"/>
    <col min="8454" max="8454" width="21.7142857142857" style="3" hidden="1" customWidth="1"/>
    <col min="8455" max="8455" width="17.4285714285714" style="3" hidden="1" customWidth="1"/>
    <col min="8456" max="8456" width="90.4285714285714" style="3" hidden="1" customWidth="1"/>
    <col min="8457" max="8459" width="17.4285714285714" style="3" hidden="1" customWidth="1"/>
    <col min="8460" max="8460" width="23.2857142857143" style="3" hidden="1" customWidth="1"/>
    <col min="8461" max="8462" width="17.4285714285714" style="3" hidden="1" customWidth="1"/>
    <col min="8463" max="8463" width="24.7142857142857" style="3" hidden="1" customWidth="1"/>
    <col min="8464" max="8464" width="18.4285714285714" style="3" hidden="1" customWidth="1"/>
    <col min="8465" max="8465" width="7.57142857142857" style="3" hidden="1" customWidth="1"/>
    <col min="8466" max="8707" width="0" style="3" hidden="1"/>
    <col min="8708" max="8709" width="9.14285714285714" style="3" hidden="1" customWidth="1"/>
    <col min="8710" max="8710" width="21.7142857142857" style="3" hidden="1" customWidth="1"/>
    <col min="8711" max="8711" width="17.4285714285714" style="3" hidden="1" customWidth="1"/>
    <col min="8712" max="8712" width="90.4285714285714" style="3" hidden="1" customWidth="1"/>
    <col min="8713" max="8715" width="17.4285714285714" style="3" hidden="1" customWidth="1"/>
    <col min="8716" max="8716" width="23.2857142857143" style="3" hidden="1" customWidth="1"/>
    <col min="8717" max="8718" width="17.4285714285714" style="3" hidden="1" customWidth="1"/>
    <col min="8719" max="8719" width="24.7142857142857" style="3" hidden="1" customWidth="1"/>
    <col min="8720" max="8720" width="18.4285714285714" style="3" hidden="1" customWidth="1"/>
    <col min="8721" max="8721" width="7.57142857142857" style="3" hidden="1" customWidth="1"/>
    <col min="8722" max="8963" width="0" style="3" hidden="1"/>
    <col min="8964" max="8965" width="9.14285714285714" style="3" hidden="1" customWidth="1"/>
    <col min="8966" max="8966" width="21.7142857142857" style="3" hidden="1" customWidth="1"/>
    <col min="8967" max="8967" width="17.4285714285714" style="3" hidden="1" customWidth="1"/>
    <col min="8968" max="8968" width="90.4285714285714" style="3" hidden="1" customWidth="1"/>
    <col min="8969" max="8971" width="17.4285714285714" style="3" hidden="1" customWidth="1"/>
    <col min="8972" max="8972" width="23.2857142857143" style="3" hidden="1" customWidth="1"/>
    <col min="8973" max="8974" width="17.4285714285714" style="3" hidden="1" customWidth="1"/>
    <col min="8975" max="8975" width="24.7142857142857" style="3" hidden="1" customWidth="1"/>
    <col min="8976" max="8976" width="18.4285714285714" style="3" hidden="1" customWidth="1"/>
    <col min="8977" max="8977" width="7.57142857142857" style="3" hidden="1" customWidth="1"/>
    <col min="8978" max="9219" width="0" style="3" hidden="1"/>
    <col min="9220" max="9221" width="9.14285714285714" style="3" hidden="1" customWidth="1"/>
    <col min="9222" max="9222" width="21.7142857142857" style="3" hidden="1" customWidth="1"/>
    <col min="9223" max="9223" width="17.4285714285714" style="3" hidden="1" customWidth="1"/>
    <col min="9224" max="9224" width="90.4285714285714" style="3" hidden="1" customWidth="1"/>
    <col min="9225" max="9227" width="17.4285714285714" style="3" hidden="1" customWidth="1"/>
    <col min="9228" max="9228" width="23.2857142857143" style="3" hidden="1" customWidth="1"/>
    <col min="9229" max="9230" width="17.4285714285714" style="3" hidden="1" customWidth="1"/>
    <col min="9231" max="9231" width="24.7142857142857" style="3" hidden="1" customWidth="1"/>
    <col min="9232" max="9232" width="18.4285714285714" style="3" hidden="1" customWidth="1"/>
    <col min="9233" max="9233" width="7.57142857142857" style="3" hidden="1" customWidth="1"/>
    <col min="9234" max="9475" width="0" style="3" hidden="1"/>
    <col min="9476" max="9477" width="9.14285714285714" style="3" hidden="1" customWidth="1"/>
    <col min="9478" max="9478" width="21.7142857142857" style="3" hidden="1" customWidth="1"/>
    <col min="9479" max="9479" width="17.4285714285714" style="3" hidden="1" customWidth="1"/>
    <col min="9480" max="9480" width="90.4285714285714" style="3" hidden="1" customWidth="1"/>
    <col min="9481" max="9483" width="17.4285714285714" style="3" hidden="1" customWidth="1"/>
    <col min="9484" max="9484" width="23.2857142857143" style="3" hidden="1" customWidth="1"/>
    <col min="9485" max="9486" width="17.4285714285714" style="3" hidden="1" customWidth="1"/>
    <col min="9487" max="9487" width="24.7142857142857" style="3" hidden="1" customWidth="1"/>
    <col min="9488" max="9488" width="18.4285714285714" style="3" hidden="1" customWidth="1"/>
    <col min="9489" max="9489" width="7.57142857142857" style="3" hidden="1" customWidth="1"/>
    <col min="9490" max="9731" width="0" style="3" hidden="1"/>
    <col min="9732" max="9733" width="9.14285714285714" style="3" hidden="1" customWidth="1"/>
    <col min="9734" max="9734" width="21.7142857142857" style="3" hidden="1" customWidth="1"/>
    <col min="9735" max="9735" width="17.4285714285714" style="3" hidden="1" customWidth="1"/>
    <col min="9736" max="9736" width="90.4285714285714" style="3" hidden="1" customWidth="1"/>
    <col min="9737" max="9739" width="17.4285714285714" style="3" hidden="1" customWidth="1"/>
    <col min="9740" max="9740" width="23.2857142857143" style="3" hidden="1" customWidth="1"/>
    <col min="9741" max="9742" width="17.4285714285714" style="3" hidden="1" customWidth="1"/>
    <col min="9743" max="9743" width="24.7142857142857" style="3" hidden="1" customWidth="1"/>
    <col min="9744" max="9744" width="18.4285714285714" style="3" hidden="1" customWidth="1"/>
    <col min="9745" max="9745" width="7.57142857142857" style="3" hidden="1" customWidth="1"/>
    <col min="9746" max="9987" width="0" style="3" hidden="1"/>
    <col min="9988" max="9989" width="9.14285714285714" style="3" hidden="1" customWidth="1"/>
    <col min="9990" max="9990" width="21.7142857142857" style="3" hidden="1" customWidth="1"/>
    <col min="9991" max="9991" width="17.4285714285714" style="3" hidden="1" customWidth="1"/>
    <col min="9992" max="9992" width="90.4285714285714" style="3" hidden="1" customWidth="1"/>
    <col min="9993" max="9995" width="17.4285714285714" style="3" hidden="1" customWidth="1"/>
    <col min="9996" max="9996" width="23.2857142857143" style="3" hidden="1" customWidth="1"/>
    <col min="9997" max="9998" width="17.4285714285714" style="3" hidden="1" customWidth="1"/>
    <col min="9999" max="9999" width="24.7142857142857" style="3" hidden="1" customWidth="1"/>
    <col min="10000" max="10000" width="18.4285714285714" style="3" hidden="1" customWidth="1"/>
    <col min="10001" max="10001" width="7.57142857142857" style="3" hidden="1" customWidth="1"/>
    <col min="10002" max="10243" width="0" style="3" hidden="1"/>
    <col min="10244" max="10245" width="9.14285714285714" style="3" hidden="1" customWidth="1"/>
    <col min="10246" max="10246" width="21.7142857142857" style="3" hidden="1" customWidth="1"/>
    <col min="10247" max="10247" width="17.4285714285714" style="3" hidden="1" customWidth="1"/>
    <col min="10248" max="10248" width="90.4285714285714" style="3" hidden="1" customWidth="1"/>
    <col min="10249" max="10251" width="17.4285714285714" style="3" hidden="1" customWidth="1"/>
    <col min="10252" max="10252" width="23.2857142857143" style="3" hidden="1" customWidth="1"/>
    <col min="10253" max="10254" width="17.4285714285714" style="3" hidden="1" customWidth="1"/>
    <col min="10255" max="10255" width="24.7142857142857" style="3" hidden="1" customWidth="1"/>
    <col min="10256" max="10256" width="18.4285714285714" style="3" hidden="1" customWidth="1"/>
    <col min="10257" max="10257" width="7.57142857142857" style="3" hidden="1" customWidth="1"/>
    <col min="10258" max="10499" width="0" style="3" hidden="1"/>
    <col min="10500" max="10501" width="9.14285714285714" style="3" hidden="1" customWidth="1"/>
    <col min="10502" max="10502" width="21.7142857142857" style="3" hidden="1" customWidth="1"/>
    <col min="10503" max="10503" width="17.4285714285714" style="3" hidden="1" customWidth="1"/>
    <col min="10504" max="10504" width="90.4285714285714" style="3" hidden="1" customWidth="1"/>
    <col min="10505" max="10507" width="17.4285714285714" style="3" hidden="1" customWidth="1"/>
    <col min="10508" max="10508" width="23.2857142857143" style="3" hidden="1" customWidth="1"/>
    <col min="10509" max="10510" width="17.4285714285714" style="3" hidden="1" customWidth="1"/>
    <col min="10511" max="10511" width="24.7142857142857" style="3" hidden="1" customWidth="1"/>
    <col min="10512" max="10512" width="18.4285714285714" style="3" hidden="1" customWidth="1"/>
    <col min="10513" max="10513" width="7.57142857142857" style="3" hidden="1" customWidth="1"/>
    <col min="10514" max="10755" width="0" style="3" hidden="1"/>
    <col min="10756" max="10757" width="9.14285714285714" style="3" hidden="1" customWidth="1"/>
    <col min="10758" max="10758" width="21.7142857142857" style="3" hidden="1" customWidth="1"/>
    <col min="10759" max="10759" width="17.4285714285714" style="3" hidden="1" customWidth="1"/>
    <col min="10760" max="10760" width="90.4285714285714" style="3" hidden="1" customWidth="1"/>
    <col min="10761" max="10763" width="17.4285714285714" style="3" hidden="1" customWidth="1"/>
    <col min="10764" max="10764" width="23.2857142857143" style="3" hidden="1" customWidth="1"/>
    <col min="10765" max="10766" width="17.4285714285714" style="3" hidden="1" customWidth="1"/>
    <col min="10767" max="10767" width="24.7142857142857" style="3" hidden="1" customWidth="1"/>
    <col min="10768" max="10768" width="18.4285714285714" style="3" hidden="1" customWidth="1"/>
    <col min="10769" max="10769" width="7.57142857142857" style="3" hidden="1" customWidth="1"/>
    <col min="10770" max="11011" width="0" style="3" hidden="1"/>
    <col min="11012" max="11013" width="9.14285714285714" style="3" hidden="1" customWidth="1"/>
    <col min="11014" max="11014" width="21.7142857142857" style="3" hidden="1" customWidth="1"/>
    <col min="11015" max="11015" width="17.4285714285714" style="3" hidden="1" customWidth="1"/>
    <col min="11016" max="11016" width="90.4285714285714" style="3" hidden="1" customWidth="1"/>
    <col min="11017" max="11019" width="17.4285714285714" style="3" hidden="1" customWidth="1"/>
    <col min="11020" max="11020" width="23.2857142857143" style="3" hidden="1" customWidth="1"/>
    <col min="11021" max="11022" width="17.4285714285714" style="3" hidden="1" customWidth="1"/>
    <col min="11023" max="11023" width="24.7142857142857" style="3" hidden="1" customWidth="1"/>
    <col min="11024" max="11024" width="18.4285714285714" style="3" hidden="1" customWidth="1"/>
    <col min="11025" max="11025" width="7.57142857142857" style="3" hidden="1" customWidth="1"/>
    <col min="11026" max="11267" width="0" style="3" hidden="1"/>
    <col min="11268" max="11269" width="9.14285714285714" style="3" hidden="1" customWidth="1"/>
    <col min="11270" max="11270" width="21.7142857142857" style="3" hidden="1" customWidth="1"/>
    <col min="11271" max="11271" width="17.4285714285714" style="3" hidden="1" customWidth="1"/>
    <col min="11272" max="11272" width="90.4285714285714" style="3" hidden="1" customWidth="1"/>
    <col min="11273" max="11275" width="17.4285714285714" style="3" hidden="1" customWidth="1"/>
    <col min="11276" max="11276" width="23.2857142857143" style="3" hidden="1" customWidth="1"/>
    <col min="11277" max="11278" width="17.4285714285714" style="3" hidden="1" customWidth="1"/>
    <col min="11279" max="11279" width="24.7142857142857" style="3" hidden="1" customWidth="1"/>
    <col min="11280" max="11280" width="18.4285714285714" style="3" hidden="1" customWidth="1"/>
    <col min="11281" max="11281" width="7.57142857142857" style="3" hidden="1" customWidth="1"/>
    <col min="11282" max="11523" width="0" style="3" hidden="1"/>
    <col min="11524" max="11525" width="9.14285714285714" style="3" hidden="1" customWidth="1"/>
    <col min="11526" max="11526" width="21.7142857142857" style="3" hidden="1" customWidth="1"/>
    <col min="11527" max="11527" width="17.4285714285714" style="3" hidden="1" customWidth="1"/>
    <col min="11528" max="11528" width="90.4285714285714" style="3" hidden="1" customWidth="1"/>
    <col min="11529" max="11531" width="17.4285714285714" style="3" hidden="1" customWidth="1"/>
    <col min="11532" max="11532" width="23.2857142857143" style="3" hidden="1" customWidth="1"/>
    <col min="11533" max="11534" width="17.4285714285714" style="3" hidden="1" customWidth="1"/>
    <col min="11535" max="11535" width="24.7142857142857" style="3" hidden="1" customWidth="1"/>
    <col min="11536" max="11536" width="18.4285714285714" style="3" hidden="1" customWidth="1"/>
    <col min="11537" max="11537" width="7.57142857142857" style="3" hidden="1" customWidth="1"/>
    <col min="11538" max="11779" width="0" style="3" hidden="1"/>
    <col min="11780" max="11781" width="9.14285714285714" style="3" hidden="1" customWidth="1"/>
    <col min="11782" max="11782" width="21.7142857142857" style="3" hidden="1" customWidth="1"/>
    <col min="11783" max="11783" width="17.4285714285714" style="3" hidden="1" customWidth="1"/>
    <col min="11784" max="11784" width="90.4285714285714" style="3" hidden="1" customWidth="1"/>
    <col min="11785" max="11787" width="17.4285714285714" style="3" hidden="1" customWidth="1"/>
    <col min="11788" max="11788" width="23.2857142857143" style="3" hidden="1" customWidth="1"/>
    <col min="11789" max="11790" width="17.4285714285714" style="3" hidden="1" customWidth="1"/>
    <col min="11791" max="11791" width="24.7142857142857" style="3" hidden="1" customWidth="1"/>
    <col min="11792" max="11792" width="18.4285714285714" style="3" hidden="1" customWidth="1"/>
    <col min="11793" max="11793" width="7.57142857142857" style="3" hidden="1" customWidth="1"/>
    <col min="11794" max="12035" width="0" style="3" hidden="1"/>
    <col min="12036" max="12037" width="9.14285714285714" style="3" hidden="1" customWidth="1"/>
    <col min="12038" max="12038" width="21.7142857142857" style="3" hidden="1" customWidth="1"/>
    <col min="12039" max="12039" width="17.4285714285714" style="3" hidden="1" customWidth="1"/>
    <col min="12040" max="12040" width="90.4285714285714" style="3" hidden="1" customWidth="1"/>
    <col min="12041" max="12043" width="17.4285714285714" style="3" hidden="1" customWidth="1"/>
    <col min="12044" max="12044" width="23.2857142857143" style="3" hidden="1" customWidth="1"/>
    <col min="12045" max="12046" width="17.4285714285714" style="3" hidden="1" customWidth="1"/>
    <col min="12047" max="12047" width="24.7142857142857" style="3" hidden="1" customWidth="1"/>
    <col min="12048" max="12048" width="18.4285714285714" style="3" hidden="1" customWidth="1"/>
    <col min="12049" max="12049" width="7.57142857142857" style="3" hidden="1" customWidth="1"/>
    <col min="12050" max="12291" width="0" style="3" hidden="1"/>
    <col min="12292" max="12293" width="9.14285714285714" style="3" hidden="1" customWidth="1"/>
    <col min="12294" max="12294" width="21.7142857142857" style="3" hidden="1" customWidth="1"/>
    <col min="12295" max="12295" width="17.4285714285714" style="3" hidden="1" customWidth="1"/>
    <col min="12296" max="12296" width="90.4285714285714" style="3" hidden="1" customWidth="1"/>
    <col min="12297" max="12299" width="17.4285714285714" style="3" hidden="1" customWidth="1"/>
    <col min="12300" max="12300" width="23.2857142857143" style="3" hidden="1" customWidth="1"/>
    <col min="12301" max="12302" width="17.4285714285714" style="3" hidden="1" customWidth="1"/>
    <col min="12303" max="12303" width="24.7142857142857" style="3" hidden="1" customWidth="1"/>
    <col min="12304" max="12304" width="18.4285714285714" style="3" hidden="1" customWidth="1"/>
    <col min="12305" max="12305" width="7.57142857142857" style="3" hidden="1" customWidth="1"/>
    <col min="12306" max="12547" width="0" style="3" hidden="1"/>
    <col min="12548" max="12549" width="9.14285714285714" style="3" hidden="1" customWidth="1"/>
    <col min="12550" max="12550" width="21.7142857142857" style="3" hidden="1" customWidth="1"/>
    <col min="12551" max="12551" width="17.4285714285714" style="3" hidden="1" customWidth="1"/>
    <col min="12552" max="12552" width="90.4285714285714" style="3" hidden="1" customWidth="1"/>
    <col min="12553" max="12555" width="17.4285714285714" style="3" hidden="1" customWidth="1"/>
    <col min="12556" max="12556" width="23.2857142857143" style="3" hidden="1" customWidth="1"/>
    <col min="12557" max="12558" width="17.4285714285714" style="3" hidden="1" customWidth="1"/>
    <col min="12559" max="12559" width="24.7142857142857" style="3" hidden="1" customWidth="1"/>
    <col min="12560" max="12560" width="18.4285714285714" style="3" hidden="1" customWidth="1"/>
    <col min="12561" max="12561" width="7.57142857142857" style="3" hidden="1" customWidth="1"/>
    <col min="12562" max="12803" width="0" style="3" hidden="1"/>
    <col min="12804" max="12805" width="9.14285714285714" style="3" hidden="1" customWidth="1"/>
    <col min="12806" max="12806" width="21.7142857142857" style="3" hidden="1" customWidth="1"/>
    <col min="12807" max="12807" width="17.4285714285714" style="3" hidden="1" customWidth="1"/>
    <col min="12808" max="12808" width="90.4285714285714" style="3" hidden="1" customWidth="1"/>
    <col min="12809" max="12811" width="17.4285714285714" style="3" hidden="1" customWidth="1"/>
    <col min="12812" max="12812" width="23.2857142857143" style="3" hidden="1" customWidth="1"/>
    <col min="12813" max="12814" width="17.4285714285714" style="3" hidden="1" customWidth="1"/>
    <col min="12815" max="12815" width="24.7142857142857" style="3" hidden="1" customWidth="1"/>
    <col min="12816" max="12816" width="18.4285714285714" style="3" hidden="1" customWidth="1"/>
    <col min="12817" max="12817" width="7.57142857142857" style="3" hidden="1" customWidth="1"/>
    <col min="12818" max="13059" width="0" style="3" hidden="1"/>
    <col min="13060" max="13061" width="9.14285714285714" style="3" hidden="1" customWidth="1"/>
    <col min="13062" max="13062" width="21.7142857142857" style="3" hidden="1" customWidth="1"/>
    <col min="13063" max="13063" width="17.4285714285714" style="3" hidden="1" customWidth="1"/>
    <col min="13064" max="13064" width="90.4285714285714" style="3" hidden="1" customWidth="1"/>
    <col min="13065" max="13067" width="17.4285714285714" style="3" hidden="1" customWidth="1"/>
    <col min="13068" max="13068" width="23.2857142857143" style="3" hidden="1" customWidth="1"/>
    <col min="13069" max="13070" width="17.4285714285714" style="3" hidden="1" customWidth="1"/>
    <col min="13071" max="13071" width="24.7142857142857" style="3" hidden="1" customWidth="1"/>
    <col min="13072" max="13072" width="18.4285714285714" style="3" hidden="1" customWidth="1"/>
    <col min="13073" max="13073" width="7.57142857142857" style="3" hidden="1" customWidth="1"/>
    <col min="13074" max="13315" width="0" style="3" hidden="1"/>
    <col min="13316" max="13317" width="9.14285714285714" style="3" hidden="1" customWidth="1"/>
    <col min="13318" max="13318" width="21.7142857142857" style="3" hidden="1" customWidth="1"/>
    <col min="13319" max="13319" width="17.4285714285714" style="3" hidden="1" customWidth="1"/>
    <col min="13320" max="13320" width="90.4285714285714" style="3" hidden="1" customWidth="1"/>
    <col min="13321" max="13323" width="17.4285714285714" style="3" hidden="1" customWidth="1"/>
    <col min="13324" max="13324" width="23.2857142857143" style="3" hidden="1" customWidth="1"/>
    <col min="13325" max="13326" width="17.4285714285714" style="3" hidden="1" customWidth="1"/>
    <col min="13327" max="13327" width="24.7142857142857" style="3" hidden="1" customWidth="1"/>
    <col min="13328" max="13328" width="18.4285714285714" style="3" hidden="1" customWidth="1"/>
    <col min="13329" max="13329" width="7.57142857142857" style="3" hidden="1" customWidth="1"/>
    <col min="13330" max="13571" width="0" style="3" hidden="1"/>
    <col min="13572" max="13573" width="9.14285714285714" style="3" hidden="1" customWidth="1"/>
    <col min="13574" max="13574" width="21.7142857142857" style="3" hidden="1" customWidth="1"/>
    <col min="13575" max="13575" width="17.4285714285714" style="3" hidden="1" customWidth="1"/>
    <col min="13576" max="13576" width="90.4285714285714" style="3" hidden="1" customWidth="1"/>
    <col min="13577" max="13579" width="17.4285714285714" style="3" hidden="1" customWidth="1"/>
    <col min="13580" max="13580" width="23.2857142857143" style="3" hidden="1" customWidth="1"/>
    <col min="13581" max="13582" width="17.4285714285714" style="3" hidden="1" customWidth="1"/>
    <col min="13583" max="13583" width="24.7142857142857" style="3" hidden="1" customWidth="1"/>
    <col min="13584" max="13584" width="18.4285714285714" style="3" hidden="1" customWidth="1"/>
    <col min="13585" max="13585" width="7.57142857142857" style="3" hidden="1" customWidth="1"/>
    <col min="13586" max="13827" width="0" style="3" hidden="1"/>
    <col min="13828" max="13829" width="9.14285714285714" style="3" hidden="1" customWidth="1"/>
    <col min="13830" max="13830" width="21.7142857142857" style="3" hidden="1" customWidth="1"/>
    <col min="13831" max="13831" width="17.4285714285714" style="3" hidden="1" customWidth="1"/>
    <col min="13832" max="13832" width="90.4285714285714" style="3" hidden="1" customWidth="1"/>
    <col min="13833" max="13835" width="17.4285714285714" style="3" hidden="1" customWidth="1"/>
    <col min="13836" max="13836" width="23.2857142857143" style="3" hidden="1" customWidth="1"/>
    <col min="13837" max="13838" width="17.4285714285714" style="3" hidden="1" customWidth="1"/>
    <col min="13839" max="13839" width="24.7142857142857" style="3" hidden="1" customWidth="1"/>
    <col min="13840" max="13840" width="18.4285714285714" style="3" hidden="1" customWidth="1"/>
    <col min="13841" max="13841" width="7.57142857142857" style="3" hidden="1" customWidth="1"/>
    <col min="13842" max="14083" width="0" style="3" hidden="1"/>
    <col min="14084" max="14085" width="9.14285714285714" style="3" hidden="1" customWidth="1"/>
    <col min="14086" max="14086" width="21.7142857142857" style="3" hidden="1" customWidth="1"/>
    <col min="14087" max="14087" width="17.4285714285714" style="3" hidden="1" customWidth="1"/>
    <col min="14088" max="14088" width="90.4285714285714" style="3" hidden="1" customWidth="1"/>
    <col min="14089" max="14091" width="17.4285714285714" style="3" hidden="1" customWidth="1"/>
    <col min="14092" max="14092" width="23.2857142857143" style="3" hidden="1" customWidth="1"/>
    <col min="14093" max="14094" width="17.4285714285714" style="3" hidden="1" customWidth="1"/>
    <col min="14095" max="14095" width="24.7142857142857" style="3" hidden="1" customWidth="1"/>
    <col min="14096" max="14096" width="18.4285714285714" style="3" hidden="1" customWidth="1"/>
    <col min="14097" max="14097" width="7.57142857142857" style="3" hidden="1" customWidth="1"/>
    <col min="14098" max="14339" width="0" style="3" hidden="1"/>
    <col min="14340" max="14341" width="9.14285714285714" style="3" hidden="1" customWidth="1"/>
    <col min="14342" max="14342" width="21.7142857142857" style="3" hidden="1" customWidth="1"/>
    <col min="14343" max="14343" width="17.4285714285714" style="3" hidden="1" customWidth="1"/>
    <col min="14344" max="14344" width="90.4285714285714" style="3" hidden="1" customWidth="1"/>
    <col min="14345" max="14347" width="17.4285714285714" style="3" hidden="1" customWidth="1"/>
    <col min="14348" max="14348" width="23.2857142857143" style="3" hidden="1" customWidth="1"/>
    <col min="14349" max="14350" width="17.4285714285714" style="3" hidden="1" customWidth="1"/>
    <col min="14351" max="14351" width="24.7142857142857" style="3" hidden="1" customWidth="1"/>
    <col min="14352" max="14352" width="18.4285714285714" style="3" hidden="1" customWidth="1"/>
    <col min="14353" max="14353" width="7.57142857142857" style="3" hidden="1" customWidth="1"/>
    <col min="14354" max="14595" width="0" style="3" hidden="1"/>
    <col min="14596" max="14597" width="9.14285714285714" style="3" hidden="1" customWidth="1"/>
    <col min="14598" max="14598" width="21.7142857142857" style="3" hidden="1" customWidth="1"/>
    <col min="14599" max="14599" width="17.4285714285714" style="3" hidden="1" customWidth="1"/>
    <col min="14600" max="14600" width="90.4285714285714" style="3" hidden="1" customWidth="1"/>
    <col min="14601" max="14603" width="17.4285714285714" style="3" hidden="1" customWidth="1"/>
    <col min="14604" max="14604" width="23.2857142857143" style="3" hidden="1" customWidth="1"/>
    <col min="14605" max="14606" width="17.4285714285714" style="3" hidden="1" customWidth="1"/>
    <col min="14607" max="14607" width="24.7142857142857" style="3" hidden="1" customWidth="1"/>
    <col min="14608" max="14608" width="18.4285714285714" style="3" hidden="1" customWidth="1"/>
    <col min="14609" max="14609" width="7.57142857142857" style="3" hidden="1" customWidth="1"/>
    <col min="14610" max="14851" width="0" style="3" hidden="1"/>
    <col min="14852" max="14853" width="9.14285714285714" style="3" hidden="1" customWidth="1"/>
    <col min="14854" max="14854" width="21.7142857142857" style="3" hidden="1" customWidth="1"/>
    <col min="14855" max="14855" width="17.4285714285714" style="3" hidden="1" customWidth="1"/>
    <col min="14856" max="14856" width="90.4285714285714" style="3" hidden="1" customWidth="1"/>
    <col min="14857" max="14859" width="17.4285714285714" style="3" hidden="1" customWidth="1"/>
    <col min="14860" max="14860" width="23.2857142857143" style="3" hidden="1" customWidth="1"/>
    <col min="14861" max="14862" width="17.4285714285714" style="3" hidden="1" customWidth="1"/>
    <col min="14863" max="14863" width="24.7142857142857" style="3" hidden="1" customWidth="1"/>
    <col min="14864" max="14864" width="18.4285714285714" style="3" hidden="1" customWidth="1"/>
    <col min="14865" max="14865" width="7.57142857142857" style="3" hidden="1" customWidth="1"/>
    <col min="14866" max="15107" width="0" style="3" hidden="1"/>
    <col min="15108" max="15109" width="9.14285714285714" style="3" hidden="1" customWidth="1"/>
    <col min="15110" max="15110" width="21.7142857142857" style="3" hidden="1" customWidth="1"/>
    <col min="15111" max="15111" width="17.4285714285714" style="3" hidden="1" customWidth="1"/>
    <col min="15112" max="15112" width="90.4285714285714" style="3" hidden="1" customWidth="1"/>
    <col min="15113" max="15115" width="17.4285714285714" style="3" hidden="1" customWidth="1"/>
    <col min="15116" max="15116" width="23.2857142857143" style="3" hidden="1" customWidth="1"/>
    <col min="15117" max="15118" width="17.4285714285714" style="3" hidden="1" customWidth="1"/>
    <col min="15119" max="15119" width="24.7142857142857" style="3" hidden="1" customWidth="1"/>
    <col min="15120" max="15120" width="18.4285714285714" style="3" hidden="1" customWidth="1"/>
    <col min="15121" max="15121" width="7.57142857142857" style="3" hidden="1" customWidth="1"/>
    <col min="15122" max="15363" width="0" style="3" hidden="1"/>
    <col min="15364" max="15365" width="9.14285714285714" style="3" hidden="1" customWidth="1"/>
    <col min="15366" max="15366" width="21.7142857142857" style="3" hidden="1" customWidth="1"/>
    <col min="15367" max="15367" width="17.4285714285714" style="3" hidden="1" customWidth="1"/>
    <col min="15368" max="15368" width="90.4285714285714" style="3" hidden="1" customWidth="1"/>
    <col min="15369" max="15371" width="17.4285714285714" style="3" hidden="1" customWidth="1"/>
    <col min="15372" max="15372" width="23.2857142857143" style="3" hidden="1" customWidth="1"/>
    <col min="15373" max="15374" width="17.4285714285714" style="3" hidden="1" customWidth="1"/>
    <col min="15375" max="15375" width="24.7142857142857" style="3" hidden="1" customWidth="1"/>
    <col min="15376" max="15376" width="18.4285714285714" style="3" hidden="1" customWidth="1"/>
    <col min="15377" max="15377" width="7.57142857142857" style="3" hidden="1" customWidth="1"/>
    <col min="15378" max="15619" width="0" style="3" hidden="1"/>
    <col min="15620" max="15621" width="9.14285714285714" style="3" hidden="1" customWidth="1"/>
    <col min="15622" max="15622" width="21.7142857142857" style="3" hidden="1" customWidth="1"/>
    <col min="15623" max="15623" width="17.4285714285714" style="3" hidden="1" customWidth="1"/>
    <col min="15624" max="15624" width="90.4285714285714" style="3" hidden="1" customWidth="1"/>
    <col min="15625" max="15627" width="17.4285714285714" style="3" hidden="1" customWidth="1"/>
    <col min="15628" max="15628" width="23.2857142857143" style="3" hidden="1" customWidth="1"/>
    <col min="15629" max="15630" width="17.4285714285714" style="3" hidden="1" customWidth="1"/>
    <col min="15631" max="15631" width="24.7142857142857" style="3" hidden="1" customWidth="1"/>
    <col min="15632" max="15632" width="18.4285714285714" style="3" hidden="1" customWidth="1"/>
    <col min="15633" max="15633" width="7.57142857142857" style="3" hidden="1" customWidth="1"/>
    <col min="15634" max="15875" width="0" style="3" hidden="1"/>
    <col min="15876" max="15877" width="9.14285714285714" style="3" hidden="1" customWidth="1"/>
    <col min="15878" max="15878" width="21.7142857142857" style="3" hidden="1" customWidth="1"/>
    <col min="15879" max="15879" width="17.4285714285714" style="3" hidden="1" customWidth="1"/>
    <col min="15880" max="15880" width="90.4285714285714" style="3" hidden="1" customWidth="1"/>
    <col min="15881" max="15883" width="17.4285714285714" style="3" hidden="1" customWidth="1"/>
    <col min="15884" max="15884" width="23.2857142857143" style="3" hidden="1" customWidth="1"/>
    <col min="15885" max="15886" width="17.4285714285714" style="3" hidden="1" customWidth="1"/>
    <col min="15887" max="15887" width="24.7142857142857" style="3" hidden="1" customWidth="1"/>
    <col min="15888" max="15888" width="18.4285714285714" style="3" hidden="1" customWidth="1"/>
    <col min="15889" max="15889" width="7.57142857142857" style="3" hidden="1" customWidth="1"/>
    <col min="15890" max="16131" width="0" style="3" hidden="1"/>
    <col min="16132" max="16133" width="9.14285714285714" style="3" hidden="1" customWidth="1"/>
    <col min="16134" max="16134" width="21.7142857142857" style="3" hidden="1" customWidth="1"/>
    <col min="16135" max="16135" width="17.4285714285714" style="3" hidden="1" customWidth="1"/>
    <col min="16136" max="16136" width="90.4285714285714" style="3" hidden="1" customWidth="1"/>
    <col min="16137" max="16139" width="17.4285714285714" style="3" hidden="1" customWidth="1"/>
    <col min="16140" max="16140" width="23.2857142857143" style="3" hidden="1" customWidth="1"/>
    <col min="16141" max="16142" width="17.4285714285714" style="3" hidden="1" customWidth="1"/>
    <col min="16143" max="16143" width="24.7142857142857" style="3" hidden="1" customWidth="1"/>
    <col min="16144" max="16144" width="18.4285714285714" style="3" hidden="1" customWidth="1"/>
    <col min="16145" max="16145" width="7.57142857142857" style="3" hidden="1" customWidth="1"/>
    <col min="16146" max="16384" width="0" style="3" hidden="1"/>
  </cols>
  <sheetData>
    <row r="1" customHeight="1" spans="1:15">
      <c r="A1" s="2"/>
      <c r="B1" s="2"/>
      <c r="C1" s="2"/>
      <c r="D1" s="2"/>
      <c r="E1" s="2"/>
      <c r="F1" s="2"/>
      <c r="G1" s="2"/>
      <c r="H1" s="2"/>
      <c r="I1" s="2"/>
      <c r="J1" s="2"/>
      <c r="K1" s="2"/>
      <c r="L1" s="2"/>
      <c r="M1" s="2"/>
      <c r="N1" s="2"/>
      <c r="O1" s="2"/>
    </row>
    <row r="2" customHeight="1" spans="1:15">
      <c r="A2" s="2"/>
      <c r="B2" s="2"/>
      <c r="C2" s="2"/>
      <c r="D2" s="2"/>
      <c r="E2" s="2"/>
      <c r="F2" s="2"/>
      <c r="G2" s="2"/>
      <c r="H2" s="2"/>
      <c r="I2" s="2"/>
      <c r="J2" s="2"/>
      <c r="K2" s="2"/>
      <c r="L2" s="2"/>
      <c r="M2" s="2"/>
      <c r="N2" s="2"/>
      <c r="O2" s="2"/>
    </row>
    <row r="3" customHeight="1" spans="1:15">
      <c r="A3" s="2"/>
      <c r="B3" s="2"/>
      <c r="C3" s="2"/>
      <c r="D3" s="2"/>
      <c r="E3" s="2"/>
      <c r="F3" s="2"/>
      <c r="G3" s="2"/>
      <c r="H3" s="2"/>
      <c r="I3" s="2"/>
      <c r="J3" s="2"/>
      <c r="K3" s="2"/>
      <c r="L3" s="2"/>
      <c r="M3" s="2"/>
      <c r="N3" s="2"/>
      <c r="O3" s="2"/>
    </row>
    <row r="4" customHeight="1" spans="1:15">
      <c r="A4" s="2"/>
      <c r="B4" s="2"/>
      <c r="C4" s="2"/>
      <c r="D4" s="2"/>
      <c r="E4" s="2"/>
      <c r="F4" s="2"/>
      <c r="G4" s="2"/>
      <c r="H4" s="2"/>
      <c r="I4" s="2"/>
      <c r="J4" s="2"/>
      <c r="K4" s="2"/>
      <c r="L4" s="2"/>
      <c r="M4" s="2"/>
      <c r="N4" s="2"/>
      <c r="O4" s="48"/>
    </row>
    <row r="5" customHeight="1" spans="1:15">
      <c r="A5" s="2"/>
      <c r="B5" s="2"/>
      <c r="C5" s="2"/>
      <c r="D5" s="2"/>
      <c r="E5" s="2"/>
      <c r="F5" s="2"/>
      <c r="G5" s="2"/>
      <c r="H5" s="2"/>
      <c r="I5" s="2"/>
      <c r="J5" s="2"/>
      <c r="K5" s="2"/>
      <c r="L5" s="2"/>
      <c r="M5" s="2"/>
      <c r="N5" s="2"/>
      <c r="O5" s="48"/>
    </row>
    <row r="6" customHeight="1" spans="1:15">
      <c r="A6"/>
      <c r="B6"/>
      <c r="C6"/>
      <c r="D6"/>
      <c r="E6"/>
      <c r="F6"/>
      <c r="G6"/>
      <c r="H6"/>
      <c r="I6"/>
      <c r="J6"/>
      <c r="K6"/>
      <c r="L6"/>
      <c r="M6"/>
      <c r="N6"/>
      <c r="O6" s="127"/>
    </row>
    <row r="7" customHeight="1" spans="1:14">
      <c r="A7"/>
      <c r="B7"/>
      <c r="C7"/>
      <c r="D7"/>
      <c r="E7"/>
      <c r="F7"/>
      <c r="G7"/>
      <c r="H7"/>
      <c r="I7"/>
      <c r="J7"/>
      <c r="K7"/>
      <c r="L7"/>
      <c r="M7"/>
      <c r="N7"/>
    </row>
    <row r="8" customHeight="1" spans="1:14">
      <c r="A8"/>
      <c r="B8"/>
      <c r="C8"/>
      <c r="D8"/>
      <c r="E8"/>
      <c r="F8"/>
      <c r="G8"/>
      <c r="H8"/>
      <c r="I8"/>
      <c r="J8"/>
      <c r="K8"/>
      <c r="L8"/>
      <c r="M8"/>
      <c r="N8"/>
    </row>
    <row r="9" customHeight="1" spans="1:14">
      <c r="A9"/>
      <c r="B9"/>
      <c r="C9"/>
      <c r="D9"/>
      <c r="E9"/>
      <c r="F9"/>
      <c r="G9"/>
      <c r="H9"/>
      <c r="I9"/>
      <c r="J9"/>
      <c r="K9"/>
      <c r="L9"/>
      <c r="M9"/>
      <c r="N9"/>
    </row>
    <row r="10" customHeight="1" spans="1:14">
      <c r="A10"/>
      <c r="B10"/>
      <c r="C10"/>
      <c r="D10"/>
      <c r="E10"/>
      <c r="F10"/>
      <c r="G10"/>
      <c r="H10"/>
      <c r="I10"/>
      <c r="J10"/>
      <c r="K10"/>
      <c r="L10"/>
      <c r="M10"/>
      <c r="N10"/>
    </row>
    <row r="11" customHeight="1" spans="10:14">
      <c r="J11" s="3"/>
      <c r="K11" s="3"/>
      <c r="L11" s="3"/>
      <c r="M11" s="3"/>
      <c r="N11"/>
    </row>
    <row r="12" customHeight="1" spans="10:14">
      <c r="J12" s="3"/>
      <c r="K12" s="3"/>
      <c r="L12" s="3"/>
      <c r="M12" s="3"/>
      <c r="N12"/>
    </row>
    <row r="13" customHeight="1" spans="10:14">
      <c r="J13" s="3"/>
      <c r="K13" s="3"/>
      <c r="L13" s="3"/>
      <c r="M13" s="3"/>
      <c r="N13"/>
    </row>
    <row r="14" customHeight="1" spans="10:14">
      <c r="J14" s="3"/>
      <c r="K14" s="3"/>
      <c r="L14" s="3"/>
      <c r="M14" s="3"/>
      <c r="N14" s="3"/>
    </row>
    <row r="15" customHeight="1" spans="2:14">
      <c r="B15" s="134" t="s">
        <v>2192</v>
      </c>
      <c r="M15" s="3"/>
      <c r="N15" s="3"/>
    </row>
    <row r="16" ht="26.25" spans="2:14">
      <c r="B16" s="135" t="s">
        <v>12</v>
      </c>
      <c r="C16" s="136" t="s">
        <v>2193</v>
      </c>
      <c r="D16" s="136" t="s">
        <v>2194</v>
      </c>
      <c r="E16" s="137" t="s">
        <v>2195</v>
      </c>
      <c r="F16" s="137" t="s">
        <v>2196</v>
      </c>
      <c r="G16" s="138" t="s">
        <v>2197</v>
      </c>
      <c r="H16" s="136" t="s">
        <v>2198</v>
      </c>
      <c r="I16" s="136" t="s">
        <v>2199</v>
      </c>
      <c r="J16" s="138" t="s">
        <v>2200</v>
      </c>
      <c r="K16" s="140" t="s">
        <v>2201</v>
      </c>
      <c r="L16" s="141" t="s">
        <v>2202</v>
      </c>
      <c r="M16" s="3"/>
      <c r="N16" s="3"/>
    </row>
    <row r="17" customHeight="1" spans="2:14">
      <c r="B17" s="139">
        <v>2007</v>
      </c>
      <c r="C17" s="44" t="s">
        <v>2180</v>
      </c>
      <c r="D17" s="45" t="s">
        <v>2203</v>
      </c>
      <c r="E17" s="45"/>
      <c r="F17" s="45"/>
      <c r="G17" s="56" t="s">
        <v>2204</v>
      </c>
      <c r="H17" s="46">
        <v>315</v>
      </c>
      <c r="I17" s="56" t="s">
        <v>2204</v>
      </c>
      <c r="J17" s="56">
        <v>4</v>
      </c>
      <c r="K17" s="56">
        <v>164</v>
      </c>
      <c r="L17" s="142" t="s">
        <v>228</v>
      </c>
      <c r="M17" s="3"/>
      <c r="N17" s="3"/>
    </row>
    <row r="18" customHeight="1" spans="2:14">
      <c r="B18" s="139">
        <v>2007</v>
      </c>
      <c r="C18" s="44" t="s">
        <v>2180</v>
      </c>
      <c r="D18" s="45" t="s">
        <v>2205</v>
      </c>
      <c r="E18" s="45"/>
      <c r="F18" s="45"/>
      <c r="G18" s="56" t="s">
        <v>2204</v>
      </c>
      <c r="H18" s="46">
        <v>322</v>
      </c>
      <c r="I18" s="56" t="s">
        <v>2204</v>
      </c>
      <c r="J18" s="56">
        <v>16</v>
      </c>
      <c r="K18" s="56">
        <v>95</v>
      </c>
      <c r="L18" s="142" t="s">
        <v>228</v>
      </c>
      <c r="M18" s="3"/>
      <c r="N18" s="3"/>
    </row>
    <row r="19" customHeight="1" spans="2:14">
      <c r="B19" s="139">
        <v>2007</v>
      </c>
      <c r="C19" s="44" t="s">
        <v>2180</v>
      </c>
      <c r="D19" s="45" t="s">
        <v>2206</v>
      </c>
      <c r="E19" s="45"/>
      <c r="F19" s="45"/>
      <c r="G19" s="56" t="s">
        <v>2204</v>
      </c>
      <c r="H19" s="46">
        <v>112</v>
      </c>
      <c r="I19" s="56">
        <v>2</v>
      </c>
      <c r="J19" s="56">
        <v>20</v>
      </c>
      <c r="K19" s="56">
        <v>95</v>
      </c>
      <c r="L19" s="142" t="s">
        <v>228</v>
      </c>
      <c r="M19" s="56"/>
      <c r="N19" s="3"/>
    </row>
    <row r="20" customHeight="1" spans="2:14">
      <c r="B20" s="139">
        <v>2007</v>
      </c>
      <c r="C20" s="44" t="s">
        <v>2180</v>
      </c>
      <c r="D20" s="45" t="s">
        <v>2207</v>
      </c>
      <c r="E20" s="45"/>
      <c r="F20" s="45"/>
      <c r="G20" s="56" t="s">
        <v>2204</v>
      </c>
      <c r="H20" s="46">
        <v>34</v>
      </c>
      <c r="I20" s="56">
        <v>1</v>
      </c>
      <c r="J20" s="56">
        <v>44</v>
      </c>
      <c r="K20" s="56">
        <v>31</v>
      </c>
      <c r="L20" s="142" t="s">
        <v>228</v>
      </c>
      <c r="M20" s="56"/>
      <c r="N20" s="3"/>
    </row>
    <row r="21" customHeight="1" spans="2:14">
      <c r="B21" s="139">
        <v>2007</v>
      </c>
      <c r="C21" s="44" t="s">
        <v>2180</v>
      </c>
      <c r="D21" s="45" t="s">
        <v>2208</v>
      </c>
      <c r="E21" s="45"/>
      <c r="F21" s="45"/>
      <c r="G21" s="56" t="s">
        <v>2204</v>
      </c>
      <c r="H21" s="46">
        <v>99</v>
      </c>
      <c r="I21" s="56">
        <v>2</v>
      </c>
      <c r="J21" s="56">
        <v>30</v>
      </c>
      <c r="K21" s="56">
        <v>79</v>
      </c>
      <c r="L21" s="142" t="s">
        <v>228</v>
      </c>
      <c r="M21" s="56"/>
      <c r="N21" s="3"/>
    </row>
    <row r="22" customHeight="1" spans="2:14">
      <c r="B22" s="139">
        <v>2008</v>
      </c>
      <c r="C22" s="44" t="s">
        <v>2180</v>
      </c>
      <c r="D22" s="45" t="s">
        <v>2209</v>
      </c>
      <c r="E22" s="45"/>
      <c r="F22" s="45"/>
      <c r="G22" s="56" t="s">
        <v>2204</v>
      </c>
      <c r="H22" s="46">
        <v>105</v>
      </c>
      <c r="I22" s="56">
        <v>2</v>
      </c>
      <c r="J22" s="56">
        <v>40</v>
      </c>
      <c r="K22" s="56">
        <v>87</v>
      </c>
      <c r="L22" s="142" t="s">
        <v>228</v>
      </c>
      <c r="M22" s="56"/>
      <c r="N22" s="56"/>
    </row>
    <row r="23" customHeight="1" spans="2:14">
      <c r="B23" s="139">
        <v>2008</v>
      </c>
      <c r="C23" s="44" t="s">
        <v>2180</v>
      </c>
      <c r="D23" s="45" t="s">
        <v>2210</v>
      </c>
      <c r="E23" s="45"/>
      <c r="F23" s="45"/>
      <c r="G23" s="56" t="s">
        <v>2204</v>
      </c>
      <c r="H23" s="46">
        <v>112</v>
      </c>
      <c r="I23" s="56">
        <v>2</v>
      </c>
      <c r="J23" s="56">
        <v>32</v>
      </c>
      <c r="K23" s="56">
        <v>97</v>
      </c>
      <c r="L23" s="142" t="s">
        <v>228</v>
      </c>
      <c r="M23" s="56"/>
      <c r="N23" s="56"/>
    </row>
    <row r="24" customHeight="1" spans="2:14">
      <c r="B24" s="139">
        <v>2008</v>
      </c>
      <c r="C24" s="44" t="s">
        <v>2180</v>
      </c>
      <c r="D24" s="45" t="s">
        <v>2211</v>
      </c>
      <c r="E24" s="45"/>
      <c r="F24" s="45"/>
      <c r="G24" s="56" t="s">
        <v>2204</v>
      </c>
      <c r="H24" s="46">
        <v>25</v>
      </c>
      <c r="I24" s="56">
        <v>1</v>
      </c>
      <c r="J24" s="56">
        <v>24</v>
      </c>
      <c r="K24" s="56">
        <v>25</v>
      </c>
      <c r="L24" s="142" t="s">
        <v>228</v>
      </c>
      <c r="M24" s="56"/>
      <c r="N24" s="56"/>
    </row>
    <row r="25" customHeight="1" spans="2:14">
      <c r="B25" s="139">
        <v>2008</v>
      </c>
      <c r="C25" s="44" t="s">
        <v>2180</v>
      </c>
      <c r="D25" s="45" t="s">
        <v>2212</v>
      </c>
      <c r="E25" s="45"/>
      <c r="F25" s="45"/>
      <c r="G25" s="56">
        <v>30</v>
      </c>
      <c r="H25" s="46">
        <v>33</v>
      </c>
      <c r="I25" s="56">
        <v>1</v>
      </c>
      <c r="J25" s="56">
        <v>20</v>
      </c>
      <c r="K25" s="56">
        <v>24</v>
      </c>
      <c r="L25" s="142" t="s">
        <v>228</v>
      </c>
      <c r="M25" s="56"/>
      <c r="N25" s="56"/>
    </row>
    <row r="26" customHeight="1" spans="2:14">
      <c r="B26" s="139">
        <v>2008</v>
      </c>
      <c r="C26" s="44" t="s">
        <v>2180</v>
      </c>
      <c r="D26" s="45" t="s">
        <v>2213</v>
      </c>
      <c r="E26" s="45"/>
      <c r="F26" s="45"/>
      <c r="G26" s="56" t="s">
        <v>2204</v>
      </c>
      <c r="H26" s="46">
        <v>114</v>
      </c>
      <c r="I26" s="56">
        <v>1</v>
      </c>
      <c r="J26" s="56">
        <v>16</v>
      </c>
      <c r="K26" s="56">
        <v>101</v>
      </c>
      <c r="L26" s="142" t="s">
        <v>228</v>
      </c>
      <c r="M26" s="56"/>
      <c r="N26" s="56"/>
    </row>
    <row r="27" customHeight="1" spans="2:14">
      <c r="B27" s="139">
        <v>2009</v>
      </c>
      <c r="C27" s="44" t="s">
        <v>2180</v>
      </c>
      <c r="D27" s="45" t="s">
        <v>2214</v>
      </c>
      <c r="E27" s="45"/>
      <c r="F27" s="45"/>
      <c r="G27" s="56" t="s">
        <v>2204</v>
      </c>
      <c r="H27" s="46">
        <v>14</v>
      </c>
      <c r="I27" s="56">
        <v>1</v>
      </c>
      <c r="J27" s="56">
        <v>150</v>
      </c>
      <c r="K27" s="56">
        <v>13</v>
      </c>
      <c r="L27" s="142" t="s">
        <v>228</v>
      </c>
      <c r="M27" s="56"/>
      <c r="N27" s="56"/>
    </row>
    <row r="28" customHeight="1" spans="2:14">
      <c r="B28" s="139">
        <v>2009</v>
      </c>
      <c r="C28" s="44" t="s">
        <v>2180</v>
      </c>
      <c r="D28" s="45" t="s">
        <v>2215</v>
      </c>
      <c r="E28" s="45"/>
      <c r="F28" s="45"/>
      <c r="G28" s="56">
        <v>97</v>
      </c>
      <c r="H28" s="46" t="s">
        <v>2204</v>
      </c>
      <c r="I28" s="56">
        <v>1</v>
      </c>
      <c r="J28" s="56">
        <v>152</v>
      </c>
      <c r="K28" s="56">
        <v>97</v>
      </c>
      <c r="L28" s="142" t="s">
        <v>228</v>
      </c>
      <c r="M28" s="56"/>
      <c r="N28" s="56"/>
    </row>
    <row r="29" customHeight="1" spans="2:14">
      <c r="B29" s="139">
        <v>2009</v>
      </c>
      <c r="C29" s="44" t="s">
        <v>2180</v>
      </c>
      <c r="D29" s="45" t="s">
        <v>2216</v>
      </c>
      <c r="E29" s="45"/>
      <c r="F29" s="45"/>
      <c r="G29" s="56">
        <v>66</v>
      </c>
      <c r="H29" s="46">
        <v>66</v>
      </c>
      <c r="I29" s="56">
        <v>3</v>
      </c>
      <c r="J29" s="56">
        <v>160</v>
      </c>
      <c r="K29" s="56">
        <v>44</v>
      </c>
      <c r="L29" s="142" t="s">
        <v>228</v>
      </c>
      <c r="M29" s="56"/>
      <c r="N29" s="56"/>
    </row>
    <row r="30" customHeight="1" spans="2:14">
      <c r="B30" s="139">
        <v>2009</v>
      </c>
      <c r="C30" s="44" t="s">
        <v>2180</v>
      </c>
      <c r="D30" s="45" t="s">
        <v>2217</v>
      </c>
      <c r="E30" s="45"/>
      <c r="F30" s="45"/>
      <c r="G30" s="56" t="s">
        <v>2204</v>
      </c>
      <c r="H30" s="46">
        <v>41</v>
      </c>
      <c r="I30" s="56" t="s">
        <v>2204</v>
      </c>
      <c r="J30" s="56">
        <v>32</v>
      </c>
      <c r="K30" s="56">
        <v>40</v>
      </c>
      <c r="L30" s="142" t="s">
        <v>228</v>
      </c>
      <c r="M30" s="56"/>
      <c r="N30" s="56"/>
    </row>
    <row r="31" customHeight="1" spans="2:14">
      <c r="B31" s="139">
        <v>2009</v>
      </c>
      <c r="C31" s="44" t="s">
        <v>2180</v>
      </c>
      <c r="D31" s="45" t="s">
        <v>2218</v>
      </c>
      <c r="E31" s="45"/>
      <c r="F31" s="45"/>
      <c r="G31" s="56" t="s">
        <v>2204</v>
      </c>
      <c r="H31" s="46">
        <v>32</v>
      </c>
      <c r="I31" s="56" t="s">
        <v>2204</v>
      </c>
      <c r="J31" s="56">
        <v>8</v>
      </c>
      <c r="K31" s="56">
        <v>32</v>
      </c>
      <c r="L31" s="142" t="s">
        <v>228</v>
      </c>
      <c r="M31" s="56"/>
      <c r="N31" s="56"/>
    </row>
    <row r="32" customHeight="1" spans="2:14">
      <c r="B32" s="139">
        <v>2009</v>
      </c>
      <c r="C32" s="44" t="s">
        <v>2180</v>
      </c>
      <c r="D32" s="45" t="s">
        <v>2219</v>
      </c>
      <c r="E32" s="45"/>
      <c r="F32" s="45"/>
      <c r="G32" s="56" t="s">
        <v>2204</v>
      </c>
      <c r="H32" s="46">
        <v>64</v>
      </c>
      <c r="I32" s="56" t="s">
        <v>2204</v>
      </c>
      <c r="J32" s="56">
        <v>5</v>
      </c>
      <c r="K32" s="56">
        <v>64</v>
      </c>
      <c r="L32" s="142" t="s">
        <v>228</v>
      </c>
      <c r="M32" s="56"/>
      <c r="N32" s="56"/>
    </row>
    <row r="33" customHeight="1" spans="2:14">
      <c r="B33" s="139">
        <v>2009</v>
      </c>
      <c r="C33" s="44" t="s">
        <v>2180</v>
      </c>
      <c r="D33" s="45" t="s">
        <v>2220</v>
      </c>
      <c r="E33" s="45"/>
      <c r="F33" s="45"/>
      <c r="G33" s="56" t="s">
        <v>2204</v>
      </c>
      <c r="H33" s="46" t="s">
        <v>2204</v>
      </c>
      <c r="I33" s="56">
        <v>1</v>
      </c>
      <c r="J33" s="56">
        <v>150</v>
      </c>
      <c r="K33" s="56">
        <v>11</v>
      </c>
      <c r="L33" s="142" t="s">
        <v>228</v>
      </c>
      <c r="M33" s="56"/>
      <c r="N33" s="56"/>
    </row>
    <row r="34" customHeight="1" spans="2:14">
      <c r="B34" s="139">
        <v>2010</v>
      </c>
      <c r="C34" s="44" t="s">
        <v>2180</v>
      </c>
      <c r="D34" s="45" t="s">
        <v>2221</v>
      </c>
      <c r="E34" s="45"/>
      <c r="F34" s="45"/>
      <c r="G34" s="56">
        <v>40</v>
      </c>
      <c r="H34" s="46">
        <v>42</v>
      </c>
      <c r="I34" s="56">
        <v>1</v>
      </c>
      <c r="J34" s="56">
        <v>150</v>
      </c>
      <c r="K34" s="56">
        <v>36</v>
      </c>
      <c r="L34" s="142" t="s">
        <v>228</v>
      </c>
      <c r="M34" s="56"/>
      <c r="N34" s="56"/>
    </row>
    <row r="35" customHeight="1" spans="2:14">
      <c r="B35" s="139">
        <v>2010</v>
      </c>
      <c r="C35" s="44" t="s">
        <v>2180</v>
      </c>
      <c r="D35" s="45" t="s">
        <v>2222</v>
      </c>
      <c r="E35" s="45"/>
      <c r="F35" s="45"/>
      <c r="G35" s="56">
        <v>37</v>
      </c>
      <c r="H35" s="46">
        <v>27</v>
      </c>
      <c r="I35" s="56">
        <v>1</v>
      </c>
      <c r="J35" s="56">
        <v>154</v>
      </c>
      <c r="K35" s="56">
        <v>19</v>
      </c>
      <c r="L35" s="142" t="s">
        <v>228</v>
      </c>
      <c r="M35" s="56"/>
      <c r="N35" s="56"/>
    </row>
    <row r="36" customHeight="1" spans="2:14">
      <c r="B36" s="139">
        <v>2010</v>
      </c>
      <c r="C36" s="44" t="s">
        <v>2180</v>
      </c>
      <c r="D36" s="45" t="s">
        <v>2216</v>
      </c>
      <c r="E36" s="45"/>
      <c r="F36" s="45"/>
      <c r="G36" s="56">
        <v>22</v>
      </c>
      <c r="H36" s="46">
        <v>24</v>
      </c>
      <c r="I36" s="56">
        <v>1</v>
      </c>
      <c r="J36" s="56">
        <v>160</v>
      </c>
      <c r="K36" s="56">
        <v>21</v>
      </c>
      <c r="L36" s="142" t="s">
        <v>228</v>
      </c>
      <c r="M36" s="56"/>
      <c r="N36" s="56"/>
    </row>
    <row r="37" customHeight="1" spans="2:14">
      <c r="B37" s="139">
        <v>2010</v>
      </c>
      <c r="C37" s="44" t="s">
        <v>2180</v>
      </c>
      <c r="D37" s="45" t="s">
        <v>2223</v>
      </c>
      <c r="E37" s="45"/>
      <c r="F37" s="45"/>
      <c r="G37" s="56">
        <v>20</v>
      </c>
      <c r="H37" s="46">
        <v>32</v>
      </c>
      <c r="I37" s="56">
        <v>1</v>
      </c>
      <c r="J37" s="56">
        <v>120</v>
      </c>
      <c r="K37" s="56">
        <v>28</v>
      </c>
      <c r="L37" s="142" t="s">
        <v>228</v>
      </c>
      <c r="M37" s="56"/>
      <c r="N37" s="56"/>
    </row>
    <row r="38" customHeight="1" spans="2:14">
      <c r="B38" s="139">
        <v>2010</v>
      </c>
      <c r="C38" s="44" t="s">
        <v>2180</v>
      </c>
      <c r="D38" s="45" t="s">
        <v>2224</v>
      </c>
      <c r="E38" s="45"/>
      <c r="F38" s="45"/>
      <c r="G38" s="56" t="s">
        <v>2204</v>
      </c>
      <c r="H38" s="46">
        <v>11</v>
      </c>
      <c r="I38" s="56">
        <v>1</v>
      </c>
      <c r="J38" s="56">
        <v>32</v>
      </c>
      <c r="K38" s="56">
        <v>11</v>
      </c>
      <c r="L38" s="142" t="s">
        <v>228</v>
      </c>
      <c r="M38" s="56"/>
      <c r="N38" s="56"/>
    </row>
    <row r="39" customHeight="1" spans="2:14">
      <c r="B39" s="139">
        <v>2010</v>
      </c>
      <c r="C39" s="44" t="s">
        <v>2180</v>
      </c>
      <c r="D39" s="45" t="s">
        <v>2225</v>
      </c>
      <c r="E39" s="45"/>
      <c r="F39" s="45"/>
      <c r="G39" s="56">
        <v>23</v>
      </c>
      <c r="H39" s="46">
        <v>27</v>
      </c>
      <c r="I39" s="56">
        <v>1</v>
      </c>
      <c r="J39" s="56">
        <v>32</v>
      </c>
      <c r="K39" s="56">
        <v>24</v>
      </c>
      <c r="L39" s="142" t="s">
        <v>228</v>
      </c>
      <c r="M39" s="56"/>
      <c r="N39" s="56"/>
    </row>
    <row r="40" customHeight="1" spans="2:14">
      <c r="B40" s="139">
        <v>2010</v>
      </c>
      <c r="C40" s="44" t="s">
        <v>2180</v>
      </c>
      <c r="D40" s="45" t="s">
        <v>2226</v>
      </c>
      <c r="E40" s="45"/>
      <c r="F40" s="45"/>
      <c r="G40" s="56">
        <v>40</v>
      </c>
      <c r="H40" s="46">
        <v>21</v>
      </c>
      <c r="I40" s="56">
        <v>1</v>
      </c>
      <c r="J40" s="56">
        <v>32</v>
      </c>
      <c r="K40" s="56">
        <v>20</v>
      </c>
      <c r="L40" s="142" t="s">
        <v>228</v>
      </c>
      <c r="M40" s="56"/>
      <c r="N40" s="56"/>
    </row>
    <row r="41" customHeight="1" spans="2:14">
      <c r="B41" s="139">
        <v>2011</v>
      </c>
      <c r="C41" s="44" t="s">
        <v>2180</v>
      </c>
      <c r="D41" s="45" t="s">
        <v>2227</v>
      </c>
      <c r="E41" s="45"/>
      <c r="F41" s="45"/>
      <c r="G41" s="56" t="s">
        <v>2204</v>
      </c>
      <c r="H41" s="46" t="s">
        <v>2204</v>
      </c>
      <c r="I41" s="56">
        <v>1</v>
      </c>
      <c r="J41" s="56">
        <v>22</v>
      </c>
      <c r="K41" s="56">
        <v>55</v>
      </c>
      <c r="L41" s="142" t="s">
        <v>211</v>
      </c>
      <c r="M41" s="56"/>
      <c r="N41" s="56"/>
    </row>
    <row r="42" customHeight="1" spans="2:14">
      <c r="B42" s="139">
        <v>2011</v>
      </c>
      <c r="C42" s="44" t="s">
        <v>2180</v>
      </c>
      <c r="D42" s="45" t="s">
        <v>2228</v>
      </c>
      <c r="E42" s="45"/>
      <c r="F42" s="45"/>
      <c r="G42" s="56" t="s">
        <v>2204</v>
      </c>
      <c r="H42" s="46" t="s">
        <v>2204</v>
      </c>
      <c r="I42" s="56">
        <v>1</v>
      </c>
      <c r="J42" s="56">
        <v>30</v>
      </c>
      <c r="K42" s="56">
        <v>19</v>
      </c>
      <c r="L42" s="142" t="s">
        <v>211</v>
      </c>
      <c r="M42" s="56"/>
      <c r="N42" s="56"/>
    </row>
    <row r="43" customHeight="1" spans="2:14">
      <c r="B43" s="139">
        <v>2011</v>
      </c>
      <c r="C43" s="44" t="s">
        <v>2180</v>
      </c>
      <c r="D43" s="45" t="s">
        <v>2229</v>
      </c>
      <c r="E43" s="45"/>
      <c r="F43" s="45"/>
      <c r="G43" s="56">
        <v>40</v>
      </c>
      <c r="H43" s="46">
        <v>45</v>
      </c>
      <c r="I43" s="56">
        <v>1</v>
      </c>
      <c r="J43" s="56">
        <v>192</v>
      </c>
      <c r="K43" s="56">
        <v>38</v>
      </c>
      <c r="L43" s="142" t="s">
        <v>228</v>
      </c>
      <c r="M43" s="56"/>
      <c r="N43" s="56"/>
    </row>
    <row r="44" customHeight="1" spans="2:14">
      <c r="B44" s="139">
        <v>2011</v>
      </c>
      <c r="C44" s="44" t="s">
        <v>2180</v>
      </c>
      <c r="D44" s="45" t="s">
        <v>2230</v>
      </c>
      <c r="E44" s="45"/>
      <c r="F44" s="45"/>
      <c r="G44" s="56">
        <v>82</v>
      </c>
      <c r="H44" s="46">
        <v>92</v>
      </c>
      <c r="I44" s="56">
        <v>2</v>
      </c>
      <c r="J44" s="56">
        <v>124</v>
      </c>
      <c r="K44" s="56">
        <v>78</v>
      </c>
      <c r="L44" s="142" t="s">
        <v>211</v>
      </c>
      <c r="M44" s="56"/>
      <c r="N44" s="56"/>
    </row>
    <row r="45" customHeight="1" spans="2:14">
      <c r="B45" s="139">
        <v>2011</v>
      </c>
      <c r="C45" s="44" t="s">
        <v>2180</v>
      </c>
      <c r="D45" s="45" t="s">
        <v>2231</v>
      </c>
      <c r="E45" s="45"/>
      <c r="F45" s="45"/>
      <c r="G45" s="56">
        <v>45</v>
      </c>
      <c r="H45" s="46" t="s">
        <v>2204</v>
      </c>
      <c r="I45" s="56">
        <v>1</v>
      </c>
      <c r="J45" s="56">
        <v>120</v>
      </c>
      <c r="K45" s="56">
        <v>14</v>
      </c>
      <c r="L45" s="142" t="s">
        <v>211</v>
      </c>
      <c r="M45" s="56"/>
      <c r="N45" s="56"/>
    </row>
    <row r="46" customHeight="1" spans="2:14">
      <c r="B46" s="139">
        <v>2011</v>
      </c>
      <c r="C46" s="44" t="s">
        <v>2180</v>
      </c>
      <c r="D46" s="45" t="s">
        <v>2232</v>
      </c>
      <c r="E46" s="45"/>
      <c r="F46" s="45"/>
      <c r="G46" s="56">
        <v>81</v>
      </c>
      <c r="H46" s="46" t="s">
        <v>2204</v>
      </c>
      <c r="I46" s="56">
        <v>1</v>
      </c>
      <c r="J46" s="56">
        <v>124</v>
      </c>
      <c r="K46" s="56">
        <v>34</v>
      </c>
      <c r="L46" s="142" t="s">
        <v>211</v>
      </c>
      <c r="M46" s="56"/>
      <c r="N46" s="56"/>
    </row>
    <row r="47" customHeight="1" spans="2:14">
      <c r="B47" s="139">
        <v>2011</v>
      </c>
      <c r="C47" s="44" t="s">
        <v>2180</v>
      </c>
      <c r="D47" s="45" t="s">
        <v>2221</v>
      </c>
      <c r="E47" s="45"/>
      <c r="F47" s="45"/>
      <c r="G47" s="56">
        <v>40</v>
      </c>
      <c r="H47" s="46">
        <v>40</v>
      </c>
      <c r="I47" s="56">
        <v>1</v>
      </c>
      <c r="J47" s="56">
        <v>150</v>
      </c>
      <c r="K47" s="56">
        <v>38</v>
      </c>
      <c r="L47" s="142" t="s">
        <v>228</v>
      </c>
      <c r="M47" s="56"/>
      <c r="N47" s="56"/>
    </row>
    <row r="48" customHeight="1" spans="2:14">
      <c r="B48" s="139">
        <v>2011</v>
      </c>
      <c r="C48" s="44" t="s">
        <v>2180</v>
      </c>
      <c r="D48" s="45" t="s">
        <v>2233</v>
      </c>
      <c r="E48" s="45"/>
      <c r="F48" s="45"/>
      <c r="G48" s="56">
        <v>90</v>
      </c>
      <c r="H48" s="46" t="s">
        <v>2204</v>
      </c>
      <c r="I48" s="56">
        <v>1</v>
      </c>
      <c r="J48" s="56">
        <v>126</v>
      </c>
      <c r="K48" s="56">
        <v>27</v>
      </c>
      <c r="L48" s="142" t="s">
        <v>211</v>
      </c>
      <c r="M48" s="56"/>
      <c r="N48" s="56"/>
    </row>
    <row r="49" customHeight="1" spans="2:14">
      <c r="B49" s="139">
        <v>2011</v>
      </c>
      <c r="C49" s="44" t="s">
        <v>2180</v>
      </c>
      <c r="D49" s="45" t="s">
        <v>2234</v>
      </c>
      <c r="E49" s="45"/>
      <c r="F49" s="45"/>
      <c r="G49" s="56" t="s">
        <v>2204</v>
      </c>
      <c r="H49" s="46" t="s">
        <v>2204</v>
      </c>
      <c r="I49" s="56">
        <v>1</v>
      </c>
      <c r="J49" s="56">
        <v>150</v>
      </c>
      <c r="K49" s="56">
        <v>35</v>
      </c>
      <c r="L49" s="142" t="s">
        <v>228</v>
      </c>
      <c r="M49" s="56"/>
      <c r="N49" s="56"/>
    </row>
    <row r="50" customHeight="1" spans="2:14">
      <c r="B50" s="139">
        <v>2011</v>
      </c>
      <c r="C50" s="44" t="s">
        <v>2180</v>
      </c>
      <c r="D50" s="45" t="s">
        <v>2235</v>
      </c>
      <c r="E50" s="45"/>
      <c r="F50" s="45"/>
      <c r="G50" s="56" t="s">
        <v>2204</v>
      </c>
      <c r="H50" s="46" t="s">
        <v>2204</v>
      </c>
      <c r="I50" s="56">
        <v>1</v>
      </c>
      <c r="J50" s="56">
        <v>33</v>
      </c>
      <c r="K50" s="56">
        <v>21</v>
      </c>
      <c r="L50" s="142" t="s">
        <v>228</v>
      </c>
      <c r="M50" s="56"/>
      <c r="N50" s="56"/>
    </row>
    <row r="51" customHeight="1" spans="2:14">
      <c r="B51" s="139">
        <v>2011</v>
      </c>
      <c r="C51" s="44" t="s">
        <v>2180</v>
      </c>
      <c r="D51" s="45" t="s">
        <v>2236</v>
      </c>
      <c r="E51" s="45"/>
      <c r="F51" s="45"/>
      <c r="G51" s="56">
        <v>45</v>
      </c>
      <c r="H51" s="46" t="s">
        <v>2204</v>
      </c>
      <c r="I51" s="56">
        <v>1</v>
      </c>
      <c r="J51" s="56">
        <v>120</v>
      </c>
      <c r="K51" s="56">
        <v>29</v>
      </c>
      <c r="L51" s="142" t="s">
        <v>211</v>
      </c>
      <c r="M51" s="56"/>
      <c r="N51" s="56"/>
    </row>
    <row r="52" customHeight="1" spans="2:14">
      <c r="B52" s="139">
        <v>2011</v>
      </c>
      <c r="C52" s="44" t="s">
        <v>2180</v>
      </c>
      <c r="D52" s="45" t="s">
        <v>2237</v>
      </c>
      <c r="E52" s="45"/>
      <c r="F52" s="45"/>
      <c r="G52" s="56" t="s">
        <v>2204</v>
      </c>
      <c r="H52" s="46" t="s">
        <v>2204</v>
      </c>
      <c r="I52" s="56">
        <v>1</v>
      </c>
      <c r="J52" s="56">
        <v>30</v>
      </c>
      <c r="K52" s="56">
        <v>10</v>
      </c>
      <c r="L52" s="142" t="s">
        <v>211</v>
      </c>
      <c r="M52" s="56"/>
      <c r="N52" s="56"/>
    </row>
    <row r="53" customHeight="1" spans="2:14">
      <c r="B53" s="139">
        <v>2011</v>
      </c>
      <c r="C53" s="44" t="s">
        <v>2180</v>
      </c>
      <c r="D53" s="45" t="s">
        <v>2238</v>
      </c>
      <c r="E53" s="45"/>
      <c r="F53" s="45"/>
      <c r="G53" s="56">
        <v>90</v>
      </c>
      <c r="H53" s="46" t="s">
        <v>2204</v>
      </c>
      <c r="I53" s="56">
        <v>2</v>
      </c>
      <c r="J53" s="56">
        <v>136</v>
      </c>
      <c r="K53" s="56">
        <v>88</v>
      </c>
      <c r="L53" s="142" t="s">
        <v>211</v>
      </c>
      <c r="M53" s="56"/>
      <c r="N53" s="56"/>
    </row>
    <row r="54" customHeight="1" spans="2:14">
      <c r="B54" s="139">
        <v>2011</v>
      </c>
      <c r="C54" s="44" t="s">
        <v>2180</v>
      </c>
      <c r="D54" s="45" t="s">
        <v>2239</v>
      </c>
      <c r="E54" s="45"/>
      <c r="F54" s="45"/>
      <c r="G54" s="56">
        <v>45</v>
      </c>
      <c r="H54" s="46" t="s">
        <v>2204</v>
      </c>
      <c r="I54" s="56">
        <v>1</v>
      </c>
      <c r="J54" s="56">
        <v>136</v>
      </c>
      <c r="K54" s="56">
        <v>45</v>
      </c>
      <c r="L54" s="142" t="s">
        <v>211</v>
      </c>
      <c r="M54" s="56"/>
      <c r="N54" s="56"/>
    </row>
    <row r="55" customHeight="1" spans="2:14">
      <c r="B55" s="139">
        <v>2011</v>
      </c>
      <c r="C55" s="44" t="s">
        <v>2180</v>
      </c>
      <c r="D55" s="45" t="s">
        <v>2240</v>
      </c>
      <c r="E55" s="45"/>
      <c r="F55" s="45"/>
      <c r="G55" s="56">
        <v>20</v>
      </c>
      <c r="H55" s="46" t="s">
        <v>2204</v>
      </c>
      <c r="I55" s="56">
        <v>1</v>
      </c>
      <c r="J55" s="56">
        <v>120</v>
      </c>
      <c r="K55" s="56">
        <v>19</v>
      </c>
      <c r="L55" s="142" t="s">
        <v>211</v>
      </c>
      <c r="M55" s="56"/>
      <c r="N55" s="56"/>
    </row>
    <row r="56" customHeight="1" spans="2:14">
      <c r="B56" s="139">
        <v>2012</v>
      </c>
      <c r="C56" s="44" t="s">
        <v>2180</v>
      </c>
      <c r="D56" s="45" t="s">
        <v>2241</v>
      </c>
      <c r="E56" s="45"/>
      <c r="F56" s="45"/>
      <c r="G56" s="56">
        <v>564</v>
      </c>
      <c r="H56" s="46">
        <v>173</v>
      </c>
      <c r="I56" s="56">
        <v>4</v>
      </c>
      <c r="J56" s="56">
        <v>40</v>
      </c>
      <c r="K56" s="56">
        <v>88</v>
      </c>
      <c r="L56" s="142" t="s">
        <v>211</v>
      </c>
      <c r="M56" s="56"/>
      <c r="N56" s="56"/>
    </row>
    <row r="57" customHeight="1" spans="2:14">
      <c r="B57" s="139">
        <v>2012</v>
      </c>
      <c r="C57" s="44" t="s">
        <v>2180</v>
      </c>
      <c r="D57" s="45" t="s">
        <v>2242</v>
      </c>
      <c r="E57" s="45"/>
      <c r="F57" s="45"/>
      <c r="G57" s="56">
        <v>500</v>
      </c>
      <c r="H57" s="46">
        <v>375</v>
      </c>
      <c r="I57" s="56">
        <v>6</v>
      </c>
      <c r="J57" s="56">
        <v>150</v>
      </c>
      <c r="K57" s="56">
        <v>326</v>
      </c>
      <c r="L57" s="142" t="s">
        <v>211</v>
      </c>
      <c r="M57" s="56"/>
      <c r="N57" s="56"/>
    </row>
    <row r="58" customHeight="1" spans="2:14">
      <c r="B58" s="139">
        <v>2012</v>
      </c>
      <c r="C58" s="44" t="s">
        <v>2180</v>
      </c>
      <c r="D58" s="45" t="s">
        <v>2243</v>
      </c>
      <c r="E58" s="45"/>
      <c r="F58" s="45"/>
      <c r="G58" s="56">
        <v>50</v>
      </c>
      <c r="H58" s="46">
        <v>52</v>
      </c>
      <c r="I58" s="56">
        <v>1</v>
      </c>
      <c r="J58" s="56">
        <v>14</v>
      </c>
      <c r="K58" s="56">
        <v>49</v>
      </c>
      <c r="L58" s="142" t="s">
        <v>2244</v>
      </c>
      <c r="M58" s="56"/>
      <c r="N58" s="56"/>
    </row>
    <row r="59" customHeight="1" spans="2:14">
      <c r="B59" s="139">
        <v>2012</v>
      </c>
      <c r="C59" s="44" t="s">
        <v>2180</v>
      </c>
      <c r="D59" s="45" t="s">
        <v>2245</v>
      </c>
      <c r="E59" s="45"/>
      <c r="F59" s="45"/>
      <c r="G59" s="56">
        <v>30</v>
      </c>
      <c r="H59" s="46">
        <v>30</v>
      </c>
      <c r="I59" s="56">
        <v>1</v>
      </c>
      <c r="J59" s="56">
        <v>24</v>
      </c>
      <c r="K59" s="56">
        <v>30</v>
      </c>
      <c r="L59" s="142" t="s">
        <v>228</v>
      </c>
      <c r="M59" s="56"/>
      <c r="N59" s="56"/>
    </row>
    <row r="60" customHeight="1" spans="2:14">
      <c r="B60" s="139">
        <v>2012</v>
      </c>
      <c r="C60" s="44" t="s">
        <v>2180</v>
      </c>
      <c r="D60" s="45" t="s">
        <v>2246</v>
      </c>
      <c r="E60" s="45"/>
      <c r="F60" s="45"/>
      <c r="G60" s="56">
        <v>31</v>
      </c>
      <c r="H60" s="46">
        <v>31</v>
      </c>
      <c r="I60" s="56">
        <v>1</v>
      </c>
      <c r="J60" s="56">
        <v>40</v>
      </c>
      <c r="K60" s="56">
        <v>25</v>
      </c>
      <c r="L60" s="142" t="s">
        <v>2244</v>
      </c>
      <c r="M60" s="56"/>
      <c r="N60" s="56"/>
    </row>
    <row r="61" customHeight="1" spans="2:14">
      <c r="B61" s="139">
        <v>2012</v>
      </c>
      <c r="C61" s="44" t="s">
        <v>2179</v>
      </c>
      <c r="D61" s="45" t="s">
        <v>2247</v>
      </c>
      <c r="E61" s="45"/>
      <c r="F61" s="45"/>
      <c r="G61" s="56">
        <v>150</v>
      </c>
      <c r="H61" s="46">
        <v>192</v>
      </c>
      <c r="I61" s="56">
        <v>2</v>
      </c>
      <c r="J61" s="56">
        <v>150</v>
      </c>
      <c r="K61" s="56">
        <v>75</v>
      </c>
      <c r="L61" s="142" t="s">
        <v>2244</v>
      </c>
      <c r="M61" s="56"/>
      <c r="N61" s="56"/>
    </row>
    <row r="62" customHeight="1" spans="2:14">
      <c r="B62" s="139">
        <v>2012</v>
      </c>
      <c r="C62" s="44" t="s">
        <v>2180</v>
      </c>
      <c r="D62" s="45" t="s">
        <v>2248</v>
      </c>
      <c r="E62" s="45"/>
      <c r="F62" s="45"/>
      <c r="G62" s="56">
        <v>120</v>
      </c>
      <c r="H62" s="46">
        <v>126</v>
      </c>
      <c r="I62" s="56">
        <v>3</v>
      </c>
      <c r="J62" s="56">
        <v>20</v>
      </c>
      <c r="K62" s="56">
        <v>110</v>
      </c>
      <c r="L62" s="142" t="s">
        <v>2244</v>
      </c>
      <c r="M62" s="56"/>
      <c r="N62" s="56"/>
    </row>
    <row r="63" customHeight="1" spans="2:14">
      <c r="B63" s="139">
        <v>2013</v>
      </c>
      <c r="C63" s="44" t="s">
        <v>2179</v>
      </c>
      <c r="D63" s="45" t="s">
        <v>2249</v>
      </c>
      <c r="E63" s="45"/>
      <c r="F63" s="45"/>
      <c r="G63" s="56">
        <v>150</v>
      </c>
      <c r="H63" s="46">
        <v>136</v>
      </c>
      <c r="I63" s="56">
        <v>2</v>
      </c>
      <c r="J63" s="56">
        <v>20</v>
      </c>
      <c r="K63" s="56">
        <v>85</v>
      </c>
      <c r="L63" s="142" t="s">
        <v>2244</v>
      </c>
      <c r="M63" s="56"/>
      <c r="N63" s="56"/>
    </row>
    <row r="64" customHeight="1" spans="2:14">
      <c r="B64" s="139">
        <v>2013</v>
      </c>
      <c r="C64" s="44" t="s">
        <v>2179</v>
      </c>
      <c r="D64" s="45" t="s">
        <v>2250</v>
      </c>
      <c r="E64" s="45"/>
      <c r="F64" s="45"/>
      <c r="G64" s="56">
        <v>150</v>
      </c>
      <c r="H64" s="46">
        <v>64</v>
      </c>
      <c r="I64" s="56">
        <v>1</v>
      </c>
      <c r="J64" s="56">
        <v>32</v>
      </c>
      <c r="K64" s="56">
        <v>42</v>
      </c>
      <c r="L64" s="142" t="s">
        <v>2244</v>
      </c>
      <c r="M64" s="56"/>
      <c r="N64" s="56"/>
    </row>
    <row r="65" customHeight="1" spans="2:14">
      <c r="B65" s="139">
        <v>2013</v>
      </c>
      <c r="C65" s="44" t="s">
        <v>2179</v>
      </c>
      <c r="D65" s="45" t="s">
        <v>2251</v>
      </c>
      <c r="E65" s="45"/>
      <c r="F65" s="45"/>
      <c r="G65" s="56">
        <v>150</v>
      </c>
      <c r="H65" s="46">
        <v>98</v>
      </c>
      <c r="I65" s="56">
        <v>2</v>
      </c>
      <c r="J65" s="56">
        <v>32</v>
      </c>
      <c r="K65" s="56">
        <v>42</v>
      </c>
      <c r="L65" s="142" t="s">
        <v>2244</v>
      </c>
      <c r="M65" s="56"/>
      <c r="N65" s="56"/>
    </row>
    <row r="66" customHeight="1" spans="2:14">
      <c r="B66" s="139">
        <v>2013</v>
      </c>
      <c r="C66" s="44" t="s">
        <v>2179</v>
      </c>
      <c r="D66" s="45" t="s">
        <v>2252</v>
      </c>
      <c r="E66" s="45"/>
      <c r="F66" s="45"/>
      <c r="G66" s="56">
        <v>150</v>
      </c>
      <c r="H66" s="46">
        <v>65</v>
      </c>
      <c r="I66" s="56">
        <v>1</v>
      </c>
      <c r="J66" s="56">
        <v>30</v>
      </c>
      <c r="K66" s="56">
        <v>49</v>
      </c>
      <c r="L66" s="142" t="s">
        <v>211</v>
      </c>
      <c r="M66" s="56"/>
      <c r="N66" s="56"/>
    </row>
    <row r="67" customHeight="1" spans="2:14">
      <c r="B67" s="139">
        <v>2013</v>
      </c>
      <c r="C67" s="44" t="s">
        <v>2179</v>
      </c>
      <c r="D67" s="45" t="s">
        <v>2253</v>
      </c>
      <c r="E67" s="45"/>
      <c r="F67" s="45"/>
      <c r="G67" s="56">
        <v>150</v>
      </c>
      <c r="H67" s="46">
        <v>98</v>
      </c>
      <c r="I67" s="56">
        <v>2</v>
      </c>
      <c r="J67" s="56">
        <v>32</v>
      </c>
      <c r="K67" s="56">
        <v>61</v>
      </c>
      <c r="L67" s="142" t="s">
        <v>211</v>
      </c>
      <c r="M67" s="56"/>
      <c r="N67" s="56"/>
    </row>
    <row r="68" customHeight="1" spans="2:14">
      <c r="B68" s="139">
        <v>2013</v>
      </c>
      <c r="C68" s="44" t="s">
        <v>2179</v>
      </c>
      <c r="D68" s="45" t="s">
        <v>2254</v>
      </c>
      <c r="E68" s="45"/>
      <c r="F68" s="45"/>
      <c r="G68" s="56">
        <v>150</v>
      </c>
      <c r="H68" s="46">
        <v>141</v>
      </c>
      <c r="I68" s="56">
        <v>3</v>
      </c>
      <c r="J68" s="56">
        <v>32</v>
      </c>
      <c r="K68" s="56">
        <v>116</v>
      </c>
      <c r="L68" s="142" t="s">
        <v>2244</v>
      </c>
      <c r="M68" s="56"/>
      <c r="N68" s="56"/>
    </row>
    <row r="69" customHeight="1" spans="2:14">
      <c r="B69" s="139">
        <v>2013</v>
      </c>
      <c r="C69" s="44" t="s">
        <v>2179</v>
      </c>
      <c r="D69" s="45" t="s">
        <v>2255</v>
      </c>
      <c r="E69" s="45"/>
      <c r="F69" s="45"/>
      <c r="G69" s="56">
        <v>150</v>
      </c>
      <c r="H69" s="46">
        <v>99</v>
      </c>
      <c r="I69" s="56">
        <v>2</v>
      </c>
      <c r="J69" s="56">
        <v>42</v>
      </c>
      <c r="K69" s="56">
        <v>53</v>
      </c>
      <c r="L69" s="142" t="s">
        <v>211</v>
      </c>
      <c r="M69" s="56"/>
      <c r="N69" s="56"/>
    </row>
    <row r="70" customHeight="1" spans="2:14">
      <c r="B70" s="139">
        <v>2013</v>
      </c>
      <c r="C70" s="44" t="s">
        <v>2179</v>
      </c>
      <c r="D70" s="45" t="s">
        <v>2256</v>
      </c>
      <c r="E70" s="45"/>
      <c r="F70" s="45"/>
      <c r="G70" s="56">
        <v>150</v>
      </c>
      <c r="H70" s="46">
        <v>59</v>
      </c>
      <c r="I70" s="56">
        <v>1</v>
      </c>
      <c r="J70" s="56">
        <v>20</v>
      </c>
      <c r="K70" s="56">
        <v>39</v>
      </c>
      <c r="L70" s="142" t="s">
        <v>211</v>
      </c>
      <c r="M70" s="56"/>
      <c r="N70" s="56"/>
    </row>
    <row r="71" customHeight="1" spans="2:14">
      <c r="B71" s="139">
        <v>2013</v>
      </c>
      <c r="C71" s="44" t="s">
        <v>2179</v>
      </c>
      <c r="D71" s="45" t="s">
        <v>2257</v>
      </c>
      <c r="E71" s="45"/>
      <c r="F71" s="45"/>
      <c r="G71" s="56">
        <v>150</v>
      </c>
      <c r="H71" s="46">
        <v>184</v>
      </c>
      <c r="I71" s="56">
        <v>3</v>
      </c>
      <c r="J71" s="56">
        <v>30</v>
      </c>
      <c r="K71" s="56">
        <v>131</v>
      </c>
      <c r="L71" s="142" t="s">
        <v>2244</v>
      </c>
      <c r="M71" s="56"/>
      <c r="N71" s="56"/>
    </row>
    <row r="72" customHeight="1" spans="2:14">
      <c r="B72" s="139">
        <v>2013</v>
      </c>
      <c r="C72" s="44" t="s">
        <v>2179</v>
      </c>
      <c r="D72" s="45" t="s">
        <v>2258</v>
      </c>
      <c r="E72" s="45"/>
      <c r="F72" s="45"/>
      <c r="G72" s="56">
        <v>150</v>
      </c>
      <c r="H72" s="46">
        <v>79</v>
      </c>
      <c r="I72" s="56">
        <v>1</v>
      </c>
      <c r="J72" s="56">
        <v>32</v>
      </c>
      <c r="K72" s="56">
        <v>35</v>
      </c>
      <c r="L72" s="142" t="s">
        <v>2244</v>
      </c>
      <c r="M72" s="56"/>
      <c r="N72" s="56"/>
    </row>
    <row r="73" customHeight="1" spans="2:14">
      <c r="B73" s="139">
        <v>2013</v>
      </c>
      <c r="C73" s="44" t="s">
        <v>2179</v>
      </c>
      <c r="D73" s="45" t="s">
        <v>2259</v>
      </c>
      <c r="E73" s="45"/>
      <c r="F73" s="45"/>
      <c r="G73" s="56">
        <v>150</v>
      </c>
      <c r="H73" s="46">
        <v>74</v>
      </c>
      <c r="I73" s="56">
        <v>1</v>
      </c>
      <c r="J73" s="56">
        <v>38</v>
      </c>
      <c r="K73" s="56">
        <v>38</v>
      </c>
      <c r="L73" s="142" t="s">
        <v>2244</v>
      </c>
      <c r="M73" s="56"/>
      <c r="N73" s="56"/>
    </row>
    <row r="74" customHeight="1" spans="2:14">
      <c r="B74" s="139">
        <v>2013</v>
      </c>
      <c r="C74" s="44" t="s">
        <v>2179</v>
      </c>
      <c r="D74" s="45" t="s">
        <v>2260</v>
      </c>
      <c r="E74" s="45"/>
      <c r="F74" s="45"/>
      <c r="G74" s="56">
        <v>150</v>
      </c>
      <c r="H74" s="46">
        <v>233</v>
      </c>
      <c r="I74" s="56">
        <v>3</v>
      </c>
      <c r="J74" s="56">
        <v>38</v>
      </c>
      <c r="K74" s="56">
        <v>109</v>
      </c>
      <c r="L74" s="142" t="s">
        <v>2244</v>
      </c>
      <c r="M74" s="56"/>
      <c r="N74" s="56"/>
    </row>
    <row r="75" customHeight="1" spans="2:14">
      <c r="B75" s="139">
        <v>2013</v>
      </c>
      <c r="C75" s="44" t="s">
        <v>2180</v>
      </c>
      <c r="D75" s="45" t="s">
        <v>2261</v>
      </c>
      <c r="E75" s="45"/>
      <c r="F75" s="45"/>
      <c r="G75" s="56">
        <v>200</v>
      </c>
      <c r="H75" s="46">
        <v>102</v>
      </c>
      <c r="I75" s="56">
        <v>3</v>
      </c>
      <c r="J75" s="56">
        <v>40</v>
      </c>
      <c r="K75" s="56">
        <v>76</v>
      </c>
      <c r="L75" s="142" t="s">
        <v>2244</v>
      </c>
      <c r="M75" s="56"/>
      <c r="N75" s="56"/>
    </row>
    <row r="76" customHeight="1" spans="2:14">
      <c r="B76" s="139">
        <v>2013</v>
      </c>
      <c r="C76" s="44" t="s">
        <v>2180</v>
      </c>
      <c r="D76" s="45" t="s">
        <v>2262</v>
      </c>
      <c r="E76" s="45"/>
      <c r="F76" s="45"/>
      <c r="G76" s="56">
        <v>50</v>
      </c>
      <c r="H76" s="46">
        <v>100</v>
      </c>
      <c r="I76" s="56">
        <v>1</v>
      </c>
      <c r="J76" s="56">
        <v>8</v>
      </c>
      <c r="K76" s="56">
        <v>46</v>
      </c>
      <c r="L76" s="142" t="s">
        <v>211</v>
      </c>
      <c r="M76" s="56"/>
      <c r="N76" s="56"/>
    </row>
    <row r="77" customHeight="1" spans="2:14">
      <c r="B77" s="139">
        <v>2013</v>
      </c>
      <c r="C77" s="44" t="s">
        <v>2180</v>
      </c>
      <c r="D77" s="45" t="s">
        <v>2263</v>
      </c>
      <c r="E77" s="45"/>
      <c r="F77" s="45"/>
      <c r="G77" s="56">
        <v>30</v>
      </c>
      <c r="H77" s="46">
        <v>33</v>
      </c>
      <c r="I77" s="56">
        <v>1</v>
      </c>
      <c r="J77" s="56">
        <v>40</v>
      </c>
      <c r="K77" s="56">
        <v>25</v>
      </c>
      <c r="L77" s="142" t="s">
        <v>2244</v>
      </c>
      <c r="M77" s="56"/>
      <c r="N77" s="56"/>
    </row>
    <row r="78" customHeight="1" spans="2:14">
      <c r="B78" s="139">
        <v>2013</v>
      </c>
      <c r="C78" s="44" t="s">
        <v>2180</v>
      </c>
      <c r="D78" s="45" t="s">
        <v>2264</v>
      </c>
      <c r="E78" s="45"/>
      <c r="F78" s="45"/>
      <c r="G78" s="56">
        <v>60</v>
      </c>
      <c r="H78" s="46">
        <v>13</v>
      </c>
      <c r="I78" s="56">
        <v>1</v>
      </c>
      <c r="J78" s="56">
        <v>8</v>
      </c>
      <c r="K78" s="56">
        <v>13</v>
      </c>
      <c r="L78" s="142" t="s">
        <v>228</v>
      </c>
      <c r="M78" s="56"/>
      <c r="N78" s="56"/>
    </row>
    <row r="79" customHeight="1" spans="2:14">
      <c r="B79" s="139">
        <v>2013</v>
      </c>
      <c r="C79" s="44" t="s">
        <v>2180</v>
      </c>
      <c r="D79" s="45" t="s">
        <v>2265</v>
      </c>
      <c r="E79" s="45"/>
      <c r="F79" s="45"/>
      <c r="G79" s="56">
        <v>50</v>
      </c>
      <c r="H79" s="46">
        <v>51</v>
      </c>
      <c r="I79" s="56">
        <v>1</v>
      </c>
      <c r="J79" s="56">
        <v>20</v>
      </c>
      <c r="K79" s="56">
        <v>51</v>
      </c>
      <c r="L79" s="142" t="s">
        <v>2244</v>
      </c>
      <c r="M79" s="56"/>
      <c r="N79" s="56"/>
    </row>
    <row r="80" customHeight="1" spans="2:14">
      <c r="B80" s="139">
        <v>2013</v>
      </c>
      <c r="C80" s="44" t="s">
        <v>2180</v>
      </c>
      <c r="D80" s="45" t="s">
        <v>2266</v>
      </c>
      <c r="E80" s="45"/>
      <c r="F80" s="45"/>
      <c r="G80" s="56">
        <v>20</v>
      </c>
      <c r="H80" s="46">
        <v>22</v>
      </c>
      <c r="I80" s="56">
        <v>1</v>
      </c>
      <c r="J80" s="56">
        <v>20</v>
      </c>
      <c r="K80" s="56">
        <v>22</v>
      </c>
      <c r="L80" s="142" t="s">
        <v>211</v>
      </c>
      <c r="M80" s="56"/>
      <c r="N80" s="56"/>
    </row>
    <row r="81" customHeight="1" spans="2:14">
      <c r="B81" s="139">
        <v>2013</v>
      </c>
      <c r="C81" s="44" t="s">
        <v>2180</v>
      </c>
      <c r="D81" s="45" t="s">
        <v>2267</v>
      </c>
      <c r="E81" s="45"/>
      <c r="F81" s="45"/>
      <c r="G81" s="56">
        <v>70</v>
      </c>
      <c r="H81" s="46">
        <v>17</v>
      </c>
      <c r="I81" s="56">
        <v>1</v>
      </c>
      <c r="J81" s="56">
        <v>20</v>
      </c>
      <c r="K81" s="56">
        <v>14</v>
      </c>
      <c r="L81" s="142" t="s">
        <v>228</v>
      </c>
      <c r="M81" s="56"/>
      <c r="N81" s="56"/>
    </row>
    <row r="82" customHeight="1" spans="2:14">
      <c r="B82" s="139">
        <v>2013</v>
      </c>
      <c r="C82" s="44" t="s">
        <v>2180</v>
      </c>
      <c r="D82" s="45" t="s">
        <v>2268</v>
      </c>
      <c r="E82" s="45"/>
      <c r="F82" s="45"/>
      <c r="G82" s="56">
        <v>40</v>
      </c>
      <c r="H82" s="46">
        <v>42</v>
      </c>
      <c r="I82" s="56">
        <v>1</v>
      </c>
      <c r="J82" s="56">
        <v>8</v>
      </c>
      <c r="K82" s="56">
        <v>42</v>
      </c>
      <c r="L82" s="142" t="s">
        <v>228</v>
      </c>
      <c r="M82" s="56"/>
      <c r="N82" s="56"/>
    </row>
    <row r="83" customHeight="1" spans="2:14">
      <c r="B83" s="139">
        <v>2013</v>
      </c>
      <c r="C83" s="44" t="s">
        <v>2180</v>
      </c>
      <c r="D83" s="45" t="s">
        <v>2269</v>
      </c>
      <c r="E83" s="45"/>
      <c r="F83" s="45"/>
      <c r="G83" s="56">
        <v>20</v>
      </c>
      <c r="H83" s="46">
        <v>20</v>
      </c>
      <c r="I83" s="56">
        <v>1</v>
      </c>
      <c r="J83" s="56">
        <v>40</v>
      </c>
      <c r="K83" s="56">
        <v>20</v>
      </c>
      <c r="L83" s="142" t="s">
        <v>228</v>
      </c>
      <c r="M83" s="56"/>
      <c r="N83" s="56"/>
    </row>
    <row r="84" customHeight="1" spans="2:14">
      <c r="B84" s="139">
        <v>2013</v>
      </c>
      <c r="C84" s="44" t="s">
        <v>2180</v>
      </c>
      <c r="D84" s="45" t="s">
        <v>2270</v>
      </c>
      <c r="E84" s="45"/>
      <c r="F84" s="45"/>
      <c r="G84" s="56">
        <v>20</v>
      </c>
      <c r="H84" s="46">
        <v>20</v>
      </c>
      <c r="I84" s="56">
        <v>1</v>
      </c>
      <c r="J84" s="56">
        <v>40</v>
      </c>
      <c r="K84" s="56">
        <v>20</v>
      </c>
      <c r="L84" s="142" t="s">
        <v>228</v>
      </c>
      <c r="M84" s="56"/>
      <c r="N84" s="56"/>
    </row>
    <row r="85" customHeight="1" spans="2:14">
      <c r="B85" s="139">
        <v>2014</v>
      </c>
      <c r="C85" s="44" t="s">
        <v>2179</v>
      </c>
      <c r="D85" s="45" t="s">
        <v>2271</v>
      </c>
      <c r="E85" s="45"/>
      <c r="F85" s="45"/>
      <c r="G85" s="56">
        <v>100</v>
      </c>
      <c r="H85" s="46">
        <v>107</v>
      </c>
      <c r="I85" s="56">
        <v>2</v>
      </c>
      <c r="J85" s="56">
        <v>40</v>
      </c>
      <c r="K85" s="56">
        <v>68</v>
      </c>
      <c r="L85" s="142" t="s">
        <v>211</v>
      </c>
      <c r="M85" s="56"/>
      <c r="N85" s="56"/>
    </row>
    <row r="86" customHeight="1" spans="2:14">
      <c r="B86" s="139">
        <v>2014</v>
      </c>
      <c r="C86" s="44" t="s">
        <v>2180</v>
      </c>
      <c r="D86" s="45" t="s">
        <v>2272</v>
      </c>
      <c r="E86" s="45"/>
      <c r="F86" s="45"/>
      <c r="G86" s="56">
        <v>31</v>
      </c>
      <c r="H86" s="46">
        <v>31</v>
      </c>
      <c r="I86" s="56">
        <v>1</v>
      </c>
      <c r="J86" s="56">
        <v>16</v>
      </c>
      <c r="K86" s="56">
        <v>22</v>
      </c>
      <c r="L86" s="142" t="s">
        <v>228</v>
      </c>
      <c r="M86" s="56"/>
      <c r="N86" s="56"/>
    </row>
    <row r="87" customHeight="1" spans="2:14">
      <c r="B87" s="139">
        <v>2014</v>
      </c>
      <c r="C87" s="44" t="s">
        <v>2180</v>
      </c>
      <c r="D87" s="45" t="s">
        <v>2273</v>
      </c>
      <c r="E87" s="45"/>
      <c r="F87" s="45"/>
      <c r="G87" s="56">
        <v>25</v>
      </c>
      <c r="H87" s="46">
        <v>25</v>
      </c>
      <c r="I87" s="56">
        <v>1</v>
      </c>
      <c r="J87" s="56">
        <v>40</v>
      </c>
      <c r="K87" s="56">
        <v>23</v>
      </c>
      <c r="L87" s="142" t="s">
        <v>2244</v>
      </c>
      <c r="M87" s="56"/>
      <c r="N87" s="56"/>
    </row>
    <row r="88" customHeight="1" spans="2:14">
      <c r="B88" s="139">
        <v>2014</v>
      </c>
      <c r="C88" s="44" t="s">
        <v>2179</v>
      </c>
      <c r="D88" s="45" t="s">
        <v>2274</v>
      </c>
      <c r="E88" s="45"/>
      <c r="F88" s="45"/>
      <c r="G88" s="56">
        <v>100</v>
      </c>
      <c r="H88" s="46">
        <v>99</v>
      </c>
      <c r="I88" s="56">
        <v>2</v>
      </c>
      <c r="J88" s="56">
        <v>30</v>
      </c>
      <c r="K88" s="56">
        <v>83</v>
      </c>
      <c r="L88" s="142" t="s">
        <v>211</v>
      </c>
      <c r="M88" s="56"/>
      <c r="N88" s="56"/>
    </row>
    <row r="89" customHeight="1" spans="2:14">
      <c r="B89" s="139">
        <v>2014</v>
      </c>
      <c r="C89" s="44" t="s">
        <v>2180</v>
      </c>
      <c r="D89" s="45" t="s">
        <v>2275</v>
      </c>
      <c r="E89" s="45"/>
      <c r="F89" s="45"/>
      <c r="G89" s="56">
        <v>50</v>
      </c>
      <c r="H89" s="46">
        <v>68</v>
      </c>
      <c r="I89" s="56">
        <v>1</v>
      </c>
      <c r="J89" s="56">
        <v>20</v>
      </c>
      <c r="K89" s="56">
        <v>41</v>
      </c>
      <c r="L89" s="142" t="s">
        <v>2244</v>
      </c>
      <c r="M89" s="56"/>
      <c r="N89" s="56"/>
    </row>
    <row r="90" customHeight="1" spans="2:14">
      <c r="B90" s="139">
        <v>2014</v>
      </c>
      <c r="C90" s="44" t="s">
        <v>2181</v>
      </c>
      <c r="D90" s="45" t="s">
        <v>2276</v>
      </c>
      <c r="E90" s="45"/>
      <c r="F90" s="45"/>
      <c r="G90" s="56">
        <v>40</v>
      </c>
      <c r="H90" s="46">
        <v>43</v>
      </c>
      <c r="I90" s="56">
        <v>1</v>
      </c>
      <c r="J90" s="56">
        <v>30</v>
      </c>
      <c r="K90" s="56">
        <v>27</v>
      </c>
      <c r="L90" s="142" t="s">
        <v>2244</v>
      </c>
      <c r="M90" s="56"/>
      <c r="N90" s="56"/>
    </row>
    <row r="91" customHeight="1" spans="2:14">
      <c r="B91" s="139">
        <v>2014</v>
      </c>
      <c r="C91" s="44" t="s">
        <v>2179</v>
      </c>
      <c r="D91" s="45" t="s">
        <v>2277</v>
      </c>
      <c r="E91" s="45"/>
      <c r="F91" s="45"/>
      <c r="G91" s="56">
        <v>150</v>
      </c>
      <c r="H91" s="46">
        <v>163</v>
      </c>
      <c r="I91" s="56">
        <v>3</v>
      </c>
      <c r="J91" s="56">
        <v>40</v>
      </c>
      <c r="K91" s="56">
        <v>113</v>
      </c>
      <c r="L91" s="142" t="s">
        <v>2244</v>
      </c>
      <c r="M91" s="56"/>
      <c r="N91" s="56"/>
    </row>
    <row r="92" customHeight="1" spans="2:14">
      <c r="B92" s="139">
        <v>2014</v>
      </c>
      <c r="C92" s="44" t="s">
        <v>2179</v>
      </c>
      <c r="D92" s="45" t="s">
        <v>2278</v>
      </c>
      <c r="E92" s="45"/>
      <c r="F92" s="45"/>
      <c r="G92" s="56">
        <v>100</v>
      </c>
      <c r="H92" s="46">
        <v>174</v>
      </c>
      <c r="I92" s="56">
        <v>2</v>
      </c>
      <c r="J92" s="56">
        <v>30</v>
      </c>
      <c r="K92" s="56">
        <v>72</v>
      </c>
      <c r="L92" s="142" t="s">
        <v>2244</v>
      </c>
      <c r="M92" s="56"/>
      <c r="N92" s="56"/>
    </row>
    <row r="93" customHeight="1" spans="2:14">
      <c r="B93" s="139">
        <v>2014</v>
      </c>
      <c r="C93" s="44" t="s">
        <v>2179</v>
      </c>
      <c r="D93" s="45" t="s">
        <v>2279</v>
      </c>
      <c r="E93" s="45"/>
      <c r="F93" s="45"/>
      <c r="G93" s="56">
        <v>150</v>
      </c>
      <c r="H93" s="46">
        <v>104</v>
      </c>
      <c r="I93" s="56">
        <v>2</v>
      </c>
      <c r="J93" s="56">
        <v>60</v>
      </c>
      <c r="K93" s="56">
        <v>85</v>
      </c>
      <c r="L93" s="142" t="s">
        <v>2244</v>
      </c>
      <c r="M93" s="56"/>
      <c r="N93" s="56"/>
    </row>
    <row r="94" customHeight="1" spans="2:14">
      <c r="B94" s="139">
        <v>2014</v>
      </c>
      <c r="C94" s="44" t="s">
        <v>2179</v>
      </c>
      <c r="D94" s="45" t="s">
        <v>2280</v>
      </c>
      <c r="E94" s="45"/>
      <c r="F94" s="45"/>
      <c r="G94" s="56">
        <v>100</v>
      </c>
      <c r="H94" s="46">
        <v>168</v>
      </c>
      <c r="I94" s="56">
        <v>2</v>
      </c>
      <c r="J94" s="56">
        <v>40</v>
      </c>
      <c r="K94" s="56">
        <v>87</v>
      </c>
      <c r="L94" s="142" t="s">
        <v>2244</v>
      </c>
      <c r="M94" s="56"/>
      <c r="N94" s="56"/>
    </row>
    <row r="95" customHeight="1" spans="2:14">
      <c r="B95" s="139">
        <v>2014</v>
      </c>
      <c r="C95" s="44" t="s">
        <v>2181</v>
      </c>
      <c r="D95" s="45" t="s">
        <v>2281</v>
      </c>
      <c r="E95" s="45"/>
      <c r="F95" s="45"/>
      <c r="G95" s="56">
        <v>40</v>
      </c>
      <c r="H95" s="46">
        <v>66</v>
      </c>
      <c r="I95" s="56">
        <v>1</v>
      </c>
      <c r="J95" s="56">
        <v>40</v>
      </c>
      <c r="K95" s="56">
        <v>36</v>
      </c>
      <c r="L95" s="142" t="s">
        <v>211</v>
      </c>
      <c r="M95" s="56"/>
      <c r="N95" s="56"/>
    </row>
    <row r="96" customHeight="1" spans="2:14">
      <c r="B96" s="139">
        <v>2014</v>
      </c>
      <c r="C96" s="44" t="s">
        <v>2179</v>
      </c>
      <c r="D96" s="45" t="s">
        <v>2282</v>
      </c>
      <c r="E96" s="45"/>
      <c r="F96" s="45"/>
      <c r="G96" s="56">
        <v>40</v>
      </c>
      <c r="H96" s="46">
        <v>72</v>
      </c>
      <c r="I96" s="56">
        <v>1</v>
      </c>
      <c r="J96" s="56">
        <v>40</v>
      </c>
      <c r="K96" s="56">
        <v>25</v>
      </c>
      <c r="L96" s="142" t="s">
        <v>211</v>
      </c>
      <c r="M96" s="56"/>
      <c r="N96" s="56"/>
    </row>
    <row r="97" customHeight="1" spans="2:14">
      <c r="B97" s="139">
        <v>2014</v>
      </c>
      <c r="C97" s="44" t="s">
        <v>2180</v>
      </c>
      <c r="D97" s="45" t="s">
        <v>2206</v>
      </c>
      <c r="E97" s="45"/>
      <c r="F97" s="45"/>
      <c r="G97" s="56">
        <v>50</v>
      </c>
      <c r="H97" s="46">
        <v>40</v>
      </c>
      <c r="I97" s="56">
        <v>1</v>
      </c>
      <c r="J97" s="56">
        <v>40</v>
      </c>
      <c r="K97" s="56">
        <v>31</v>
      </c>
      <c r="L97" s="142" t="s">
        <v>228</v>
      </c>
      <c r="M97" s="56"/>
      <c r="N97" s="56"/>
    </row>
    <row r="98" customHeight="1" spans="2:14">
      <c r="B98" s="139">
        <v>2014</v>
      </c>
      <c r="C98" s="44" t="s">
        <v>2180</v>
      </c>
      <c r="D98" s="45" t="s">
        <v>2283</v>
      </c>
      <c r="E98" s="45"/>
      <c r="F98" s="45"/>
      <c r="G98" s="56">
        <v>50</v>
      </c>
      <c r="H98" s="46">
        <v>34</v>
      </c>
      <c r="I98" s="56">
        <v>1</v>
      </c>
      <c r="J98" s="56">
        <v>40</v>
      </c>
      <c r="K98" s="56">
        <v>25</v>
      </c>
      <c r="L98" s="142" t="s">
        <v>228</v>
      </c>
      <c r="M98" s="56"/>
      <c r="N98" s="56"/>
    </row>
    <row r="99" customHeight="1" spans="2:14">
      <c r="B99" s="139">
        <v>2014</v>
      </c>
      <c r="C99" s="44" t="s">
        <v>2179</v>
      </c>
      <c r="D99" s="45" t="s">
        <v>2284</v>
      </c>
      <c r="E99" s="45"/>
      <c r="F99" s="45"/>
      <c r="G99" s="56">
        <v>100</v>
      </c>
      <c r="H99" s="46">
        <v>40</v>
      </c>
      <c r="I99" s="56">
        <v>2</v>
      </c>
      <c r="J99" s="56">
        <v>20</v>
      </c>
      <c r="K99" s="56">
        <v>31</v>
      </c>
      <c r="L99" s="142" t="s">
        <v>211</v>
      </c>
      <c r="M99" s="56"/>
      <c r="N99" s="56"/>
    </row>
    <row r="100" customHeight="1" spans="2:14">
      <c r="B100" s="139">
        <v>2014</v>
      </c>
      <c r="C100" s="44" t="s">
        <v>2179</v>
      </c>
      <c r="D100" s="45" t="s">
        <v>2285</v>
      </c>
      <c r="E100" s="45"/>
      <c r="F100" s="45"/>
      <c r="G100" s="56">
        <v>70</v>
      </c>
      <c r="H100" s="46">
        <v>13</v>
      </c>
      <c r="I100" s="56">
        <v>1</v>
      </c>
      <c r="J100" s="56">
        <v>24</v>
      </c>
      <c r="K100" s="56">
        <v>7</v>
      </c>
      <c r="L100" s="142" t="s">
        <v>2244</v>
      </c>
      <c r="M100" s="56"/>
      <c r="N100" s="56"/>
    </row>
    <row r="101" customHeight="1" spans="2:14">
      <c r="B101" s="139">
        <v>2014</v>
      </c>
      <c r="C101" s="44" t="s">
        <v>2179</v>
      </c>
      <c r="D101" s="45" t="s">
        <v>2286</v>
      </c>
      <c r="E101" s="45"/>
      <c r="F101" s="45"/>
      <c r="G101" s="56">
        <v>90</v>
      </c>
      <c r="H101" s="46">
        <v>17</v>
      </c>
      <c r="I101" s="56">
        <v>1</v>
      </c>
      <c r="J101" s="56">
        <v>10</v>
      </c>
      <c r="K101" s="56">
        <v>12</v>
      </c>
      <c r="L101" s="142" t="s">
        <v>2244</v>
      </c>
      <c r="M101" s="56"/>
      <c r="N101" s="56"/>
    </row>
    <row r="102" customHeight="1" spans="2:14">
      <c r="B102" s="139">
        <v>2014</v>
      </c>
      <c r="C102" s="44" t="s">
        <v>2181</v>
      </c>
      <c r="D102" s="45" t="s">
        <v>2287</v>
      </c>
      <c r="E102" s="45"/>
      <c r="F102" s="45"/>
      <c r="G102" s="56">
        <v>40</v>
      </c>
      <c r="H102" s="46">
        <v>44</v>
      </c>
      <c r="I102" s="56">
        <v>1</v>
      </c>
      <c r="J102" s="56">
        <v>25</v>
      </c>
      <c r="K102" s="56">
        <v>33</v>
      </c>
      <c r="L102" s="142" t="s">
        <v>2244</v>
      </c>
      <c r="M102" s="56"/>
      <c r="N102" s="56"/>
    </row>
    <row r="103" customHeight="1" spans="2:14">
      <c r="B103" s="139">
        <v>2014</v>
      </c>
      <c r="C103" s="44" t="s">
        <v>2180</v>
      </c>
      <c r="D103" s="45" t="s">
        <v>2288</v>
      </c>
      <c r="E103" s="45"/>
      <c r="F103" s="45"/>
      <c r="G103" s="56">
        <v>20</v>
      </c>
      <c r="H103" s="46">
        <v>12</v>
      </c>
      <c r="I103" s="56">
        <v>1</v>
      </c>
      <c r="J103" s="56">
        <v>40</v>
      </c>
      <c r="K103" s="56">
        <v>12</v>
      </c>
      <c r="L103" s="142" t="s">
        <v>228</v>
      </c>
      <c r="M103" s="56"/>
      <c r="N103" s="56"/>
    </row>
    <row r="104" customHeight="1" spans="2:14">
      <c r="B104" s="139">
        <v>2014</v>
      </c>
      <c r="C104" s="44" t="s">
        <v>2180</v>
      </c>
      <c r="D104" s="45" t="s">
        <v>2289</v>
      </c>
      <c r="E104" s="45"/>
      <c r="F104" s="45"/>
      <c r="G104" s="56">
        <v>12</v>
      </c>
      <c r="H104" s="46">
        <v>12</v>
      </c>
      <c r="I104" s="56">
        <v>1</v>
      </c>
      <c r="J104" s="56">
        <v>40</v>
      </c>
      <c r="K104" s="56">
        <v>11</v>
      </c>
      <c r="L104" s="142" t="s">
        <v>228</v>
      </c>
      <c r="M104" s="56"/>
      <c r="N104" s="56"/>
    </row>
    <row r="105" customHeight="1" spans="2:14">
      <c r="B105" s="139">
        <v>2014</v>
      </c>
      <c r="C105" s="44" t="s">
        <v>2180</v>
      </c>
      <c r="D105" s="45" t="s">
        <v>2290</v>
      </c>
      <c r="E105" s="45"/>
      <c r="F105" s="45"/>
      <c r="G105" s="56">
        <v>400</v>
      </c>
      <c r="H105" s="46">
        <v>303</v>
      </c>
      <c r="I105" s="56">
        <v>1</v>
      </c>
      <c r="J105" s="56">
        <v>10</v>
      </c>
      <c r="K105" s="56">
        <v>219</v>
      </c>
      <c r="L105" s="142" t="s">
        <v>2291</v>
      </c>
      <c r="M105" s="56"/>
      <c r="N105" s="56"/>
    </row>
    <row r="106" customHeight="1" spans="2:14">
      <c r="B106" s="139">
        <v>2015</v>
      </c>
      <c r="C106" s="44" t="s">
        <v>2180</v>
      </c>
      <c r="D106" s="45" t="s">
        <v>2292</v>
      </c>
      <c r="E106" s="45"/>
      <c r="F106" s="45"/>
      <c r="G106" s="56">
        <v>43</v>
      </c>
      <c r="H106" s="46">
        <v>18</v>
      </c>
      <c r="I106" s="56">
        <v>1</v>
      </c>
      <c r="J106" s="56">
        <v>12</v>
      </c>
      <c r="K106" s="56">
        <v>19</v>
      </c>
      <c r="L106" s="142" t="s">
        <v>228</v>
      </c>
      <c r="M106" s="56"/>
      <c r="N106" s="56"/>
    </row>
    <row r="107" customHeight="1" spans="2:14">
      <c r="B107" s="139">
        <v>2015</v>
      </c>
      <c r="C107" s="44" t="s">
        <v>2180</v>
      </c>
      <c r="D107" s="45" t="s">
        <v>2206</v>
      </c>
      <c r="E107" s="45"/>
      <c r="F107" s="45"/>
      <c r="G107" s="56">
        <v>40</v>
      </c>
      <c r="H107" s="46">
        <v>42</v>
      </c>
      <c r="I107" s="56">
        <v>1</v>
      </c>
      <c r="J107" s="56">
        <v>40</v>
      </c>
      <c r="K107" s="56">
        <v>19</v>
      </c>
      <c r="L107" s="142" t="s">
        <v>228</v>
      </c>
      <c r="M107" s="56"/>
      <c r="N107" s="56"/>
    </row>
    <row r="108" customHeight="1" spans="2:14">
      <c r="B108" s="139">
        <v>2015</v>
      </c>
      <c r="C108" s="44" t="s">
        <v>2179</v>
      </c>
      <c r="D108" s="45" t="s">
        <v>2293</v>
      </c>
      <c r="E108" s="45"/>
      <c r="F108" s="45"/>
      <c r="G108" s="56">
        <v>100</v>
      </c>
      <c r="H108" s="46">
        <v>84</v>
      </c>
      <c r="I108" s="56">
        <v>2</v>
      </c>
      <c r="J108" s="56">
        <v>20</v>
      </c>
      <c r="K108" s="56">
        <v>75</v>
      </c>
      <c r="L108" s="142" t="s">
        <v>2291</v>
      </c>
      <c r="M108" s="56"/>
      <c r="N108" s="56"/>
    </row>
    <row r="109" customHeight="1" spans="2:14">
      <c r="B109" s="139">
        <v>2015</v>
      </c>
      <c r="C109" s="44" t="s">
        <v>2181</v>
      </c>
      <c r="D109" s="45" t="s">
        <v>2294</v>
      </c>
      <c r="E109" s="45"/>
      <c r="F109" s="45"/>
      <c r="G109" s="56">
        <v>50</v>
      </c>
      <c r="H109" s="46">
        <v>35</v>
      </c>
      <c r="I109" s="56">
        <v>1</v>
      </c>
      <c r="J109" s="56">
        <v>20</v>
      </c>
      <c r="K109" s="56">
        <v>29</v>
      </c>
      <c r="L109" s="142" t="s">
        <v>2291</v>
      </c>
      <c r="M109" s="56"/>
      <c r="N109" s="56"/>
    </row>
    <row r="110" customHeight="1" spans="2:14">
      <c r="B110" s="139">
        <v>2015</v>
      </c>
      <c r="C110" s="44" t="s">
        <v>2179</v>
      </c>
      <c r="D110" s="45" t="s">
        <v>2295</v>
      </c>
      <c r="E110" s="45"/>
      <c r="F110" s="45"/>
      <c r="G110" s="56">
        <v>100</v>
      </c>
      <c r="H110" s="46">
        <v>112</v>
      </c>
      <c r="I110" s="56">
        <v>2</v>
      </c>
      <c r="J110" s="56">
        <v>30</v>
      </c>
      <c r="K110" s="56">
        <v>80</v>
      </c>
      <c r="L110" s="142" t="s">
        <v>2291</v>
      </c>
      <c r="M110" s="56"/>
      <c r="N110" s="56"/>
    </row>
    <row r="111" customHeight="1" spans="2:14">
      <c r="B111" s="139">
        <v>2015</v>
      </c>
      <c r="C111" s="44" t="s">
        <v>2179</v>
      </c>
      <c r="D111" s="45" t="s">
        <v>2208</v>
      </c>
      <c r="E111" s="45"/>
      <c r="F111" s="45"/>
      <c r="G111" s="56">
        <v>150</v>
      </c>
      <c r="H111" s="46">
        <v>115</v>
      </c>
      <c r="I111" s="56">
        <v>2</v>
      </c>
      <c r="J111" s="56">
        <v>30</v>
      </c>
      <c r="K111" s="56">
        <v>94</v>
      </c>
      <c r="L111" s="142" t="s">
        <v>2291</v>
      </c>
      <c r="M111" s="56"/>
      <c r="N111" s="56"/>
    </row>
    <row r="112" customHeight="1" spans="2:14">
      <c r="B112" s="139">
        <v>2015</v>
      </c>
      <c r="C112" s="44" t="s">
        <v>2179</v>
      </c>
      <c r="D112" s="45" t="s">
        <v>2296</v>
      </c>
      <c r="E112" s="45"/>
      <c r="F112" s="45"/>
      <c r="G112" s="56">
        <v>50</v>
      </c>
      <c r="H112" s="46">
        <v>67</v>
      </c>
      <c r="I112" s="56">
        <v>1</v>
      </c>
      <c r="J112" s="56">
        <v>30</v>
      </c>
      <c r="K112" s="56">
        <v>54</v>
      </c>
      <c r="L112" s="142" t="s">
        <v>2291</v>
      </c>
      <c r="M112" s="56"/>
      <c r="N112" s="56"/>
    </row>
    <row r="113" customHeight="1" spans="2:14">
      <c r="B113" s="139">
        <v>2015</v>
      </c>
      <c r="C113" s="44" t="s">
        <v>2179</v>
      </c>
      <c r="D113" s="45" t="s">
        <v>2297</v>
      </c>
      <c r="E113" s="45"/>
      <c r="F113" s="45"/>
      <c r="G113" s="56">
        <v>50</v>
      </c>
      <c r="H113" s="46">
        <v>46</v>
      </c>
      <c r="I113" s="56">
        <v>1</v>
      </c>
      <c r="J113" s="56">
        <v>20</v>
      </c>
      <c r="K113" s="56">
        <v>41</v>
      </c>
      <c r="L113" s="142" t="s">
        <v>2291</v>
      </c>
      <c r="M113" s="56"/>
      <c r="N113" s="56"/>
    </row>
    <row r="114" customHeight="1" spans="2:14">
      <c r="B114" s="139">
        <v>2015</v>
      </c>
      <c r="C114" s="44" t="s">
        <v>2179</v>
      </c>
      <c r="D114" s="45" t="s">
        <v>2298</v>
      </c>
      <c r="E114" s="45"/>
      <c r="F114" s="45"/>
      <c r="G114" s="56">
        <v>50</v>
      </c>
      <c r="H114" s="46">
        <v>48</v>
      </c>
      <c r="I114" s="56">
        <v>1</v>
      </c>
      <c r="J114" s="56">
        <v>40</v>
      </c>
      <c r="K114" s="56">
        <v>39</v>
      </c>
      <c r="L114" s="142" t="s">
        <v>2291</v>
      </c>
      <c r="M114" s="56"/>
      <c r="N114" s="56"/>
    </row>
    <row r="115" customHeight="1" spans="2:14">
      <c r="B115" s="139">
        <v>2015</v>
      </c>
      <c r="C115" s="44" t="s">
        <v>2179</v>
      </c>
      <c r="D115" s="45" t="s">
        <v>2299</v>
      </c>
      <c r="E115" s="45"/>
      <c r="F115" s="45"/>
      <c r="G115" s="56">
        <v>100</v>
      </c>
      <c r="H115" s="46">
        <v>74</v>
      </c>
      <c r="I115" s="56">
        <v>2</v>
      </c>
      <c r="J115" s="56">
        <v>60</v>
      </c>
      <c r="K115" s="56">
        <v>41</v>
      </c>
      <c r="L115" s="142" t="s">
        <v>2291</v>
      </c>
      <c r="M115" s="56"/>
      <c r="N115" s="56"/>
    </row>
    <row r="116" customHeight="1" spans="2:15">
      <c r="B116" s="139">
        <v>2015</v>
      </c>
      <c r="C116" s="44" t="s">
        <v>2179</v>
      </c>
      <c r="D116" s="45" t="s">
        <v>2300</v>
      </c>
      <c r="E116" s="45"/>
      <c r="F116" s="45"/>
      <c r="G116" s="56">
        <v>100</v>
      </c>
      <c r="H116" s="46">
        <v>84</v>
      </c>
      <c r="I116" s="56">
        <v>2</v>
      </c>
      <c r="J116" s="56">
        <v>40</v>
      </c>
      <c r="K116" s="56">
        <v>52</v>
      </c>
      <c r="L116" s="142" t="s">
        <v>2291</v>
      </c>
      <c r="M116" s="56"/>
      <c r="N116" s="44"/>
      <c r="O116" s="45"/>
    </row>
    <row r="117" customHeight="1" spans="2:15">
      <c r="B117" s="139">
        <v>2015</v>
      </c>
      <c r="C117" s="44" t="s">
        <v>2180</v>
      </c>
      <c r="D117" s="45" t="s">
        <v>2290</v>
      </c>
      <c r="E117" s="45"/>
      <c r="F117" s="45"/>
      <c r="G117" s="56">
        <v>400</v>
      </c>
      <c r="H117" s="46">
        <v>302</v>
      </c>
      <c r="I117" s="56">
        <v>1</v>
      </c>
      <c r="J117" s="56">
        <v>8</v>
      </c>
      <c r="K117" s="56">
        <v>206</v>
      </c>
      <c r="L117" s="142" t="s">
        <v>2291</v>
      </c>
      <c r="M117" s="56"/>
      <c r="N117" s="44"/>
      <c r="O117" s="45"/>
    </row>
    <row r="118" customHeight="1" spans="2:15">
      <c r="B118" s="139">
        <v>2015</v>
      </c>
      <c r="C118" s="44" t="s">
        <v>2180</v>
      </c>
      <c r="D118" s="45" t="s">
        <v>2301</v>
      </c>
      <c r="E118" s="45"/>
      <c r="F118" s="45"/>
      <c r="G118" s="56" t="s">
        <v>2204</v>
      </c>
      <c r="H118" s="46">
        <v>84</v>
      </c>
      <c r="I118" s="56">
        <v>1</v>
      </c>
      <c r="J118" s="56" t="s">
        <v>2302</v>
      </c>
      <c r="K118" s="56">
        <v>75</v>
      </c>
      <c r="L118" s="142" t="s">
        <v>2291</v>
      </c>
      <c r="M118" s="56"/>
      <c r="N118" s="44"/>
      <c r="O118" s="45"/>
    </row>
    <row r="119" customHeight="1" spans="2:15">
      <c r="B119" s="139">
        <v>2015</v>
      </c>
      <c r="C119" s="44" t="s">
        <v>2180</v>
      </c>
      <c r="D119" s="45" t="s">
        <v>2303</v>
      </c>
      <c r="E119" s="143"/>
      <c r="F119" s="143"/>
      <c r="G119" s="56">
        <v>10</v>
      </c>
      <c r="H119" s="46">
        <v>10</v>
      </c>
      <c r="I119" s="56">
        <v>1</v>
      </c>
      <c r="J119" s="56">
        <v>8</v>
      </c>
      <c r="K119" s="56">
        <v>9</v>
      </c>
      <c r="L119" s="142" t="s">
        <v>2291</v>
      </c>
      <c r="M119" s="56"/>
      <c r="N119" s="44"/>
      <c r="O119" s="45"/>
    </row>
    <row r="120" customHeight="1" spans="2:14">
      <c r="B120" s="139">
        <v>2016</v>
      </c>
      <c r="C120" s="44" t="s">
        <v>2179</v>
      </c>
      <c r="D120" s="45" t="s">
        <v>2304</v>
      </c>
      <c r="E120" s="143">
        <v>42443</v>
      </c>
      <c r="F120" s="143">
        <v>42492</v>
      </c>
      <c r="G120" s="56">
        <v>50</v>
      </c>
      <c r="H120" s="46">
        <v>85</v>
      </c>
      <c r="I120" s="56">
        <v>1</v>
      </c>
      <c r="J120" s="56">
        <v>50</v>
      </c>
      <c r="K120" s="56">
        <v>25</v>
      </c>
      <c r="L120" s="142" t="s">
        <v>228</v>
      </c>
      <c r="M120" s="56"/>
      <c r="N120" s="3"/>
    </row>
    <row r="121" customHeight="1" spans="2:14">
      <c r="B121" s="139">
        <v>2016</v>
      </c>
      <c r="C121" s="44" t="s">
        <v>2179</v>
      </c>
      <c r="D121" s="45" t="s">
        <v>2299</v>
      </c>
      <c r="E121" s="143">
        <v>42443</v>
      </c>
      <c r="F121" s="143">
        <v>42485</v>
      </c>
      <c r="G121" s="56">
        <v>50</v>
      </c>
      <c r="H121" s="46">
        <v>57</v>
      </c>
      <c r="I121" s="56">
        <v>1</v>
      </c>
      <c r="J121" s="56">
        <v>60</v>
      </c>
      <c r="K121" s="56">
        <v>34</v>
      </c>
      <c r="L121" s="142" t="s">
        <v>2291</v>
      </c>
      <c r="M121" s="56"/>
      <c r="N121" s="3"/>
    </row>
    <row r="122" customHeight="1" spans="2:14">
      <c r="B122" s="139">
        <v>2016</v>
      </c>
      <c r="C122" s="44" t="s">
        <v>2180</v>
      </c>
      <c r="D122" s="45" t="s">
        <v>2305</v>
      </c>
      <c r="E122" s="143">
        <v>42452</v>
      </c>
      <c r="F122" s="143">
        <v>42515</v>
      </c>
      <c r="G122" s="56">
        <v>40</v>
      </c>
      <c r="H122" s="46">
        <v>38</v>
      </c>
      <c r="I122" s="56">
        <v>1</v>
      </c>
      <c r="J122" s="56">
        <v>40</v>
      </c>
      <c r="K122" s="56">
        <v>24</v>
      </c>
      <c r="L122" s="142" t="s">
        <v>228</v>
      </c>
      <c r="M122" s="56"/>
      <c r="N122" s="3"/>
    </row>
    <row r="123" customHeight="1" spans="2:14">
      <c r="B123" s="139">
        <v>2016</v>
      </c>
      <c r="C123" s="44" t="s">
        <v>2180</v>
      </c>
      <c r="D123" s="45" t="s">
        <v>2306</v>
      </c>
      <c r="E123" s="143">
        <v>42488</v>
      </c>
      <c r="F123" s="143">
        <v>42507</v>
      </c>
      <c r="G123" s="56">
        <v>80</v>
      </c>
      <c r="H123" s="46">
        <v>54</v>
      </c>
      <c r="I123" s="56">
        <v>1</v>
      </c>
      <c r="J123" s="56">
        <v>22</v>
      </c>
      <c r="K123" s="56">
        <v>45</v>
      </c>
      <c r="L123" s="142" t="s">
        <v>228</v>
      </c>
      <c r="M123" s="56"/>
      <c r="N123" s="3"/>
    </row>
    <row r="124" customHeight="1" spans="2:14">
      <c r="B124" s="139">
        <v>2016</v>
      </c>
      <c r="C124" s="44" t="s">
        <v>2179</v>
      </c>
      <c r="D124" s="45" t="s">
        <v>2307</v>
      </c>
      <c r="E124" s="143">
        <v>42506</v>
      </c>
      <c r="F124" s="143">
        <v>42548</v>
      </c>
      <c r="G124" s="56">
        <v>70</v>
      </c>
      <c r="H124" s="46">
        <v>77</v>
      </c>
      <c r="I124" s="56">
        <v>1</v>
      </c>
      <c r="J124" s="56">
        <v>60</v>
      </c>
      <c r="K124" s="56">
        <v>52</v>
      </c>
      <c r="L124" s="142" t="s">
        <v>2291</v>
      </c>
      <c r="M124" s="56"/>
      <c r="N124" s="3"/>
    </row>
    <row r="125" customHeight="1" spans="2:14">
      <c r="B125" s="139">
        <v>2016</v>
      </c>
      <c r="C125" s="44" t="s">
        <v>2180</v>
      </c>
      <c r="D125" s="45" t="s">
        <v>2308</v>
      </c>
      <c r="E125" s="143">
        <v>42520</v>
      </c>
      <c r="F125" s="143">
        <v>42524</v>
      </c>
      <c r="G125" s="56">
        <v>40</v>
      </c>
      <c r="H125" s="46">
        <v>24</v>
      </c>
      <c r="I125" s="56">
        <v>1</v>
      </c>
      <c r="J125" s="56">
        <v>40</v>
      </c>
      <c r="K125" s="56">
        <v>19</v>
      </c>
      <c r="L125" s="142" t="s">
        <v>2291</v>
      </c>
      <c r="M125" s="56"/>
      <c r="N125" s="3"/>
    </row>
    <row r="126" customHeight="1" spans="2:14">
      <c r="B126" s="139">
        <v>2016</v>
      </c>
      <c r="C126" s="44" t="s">
        <v>2179</v>
      </c>
      <c r="D126" s="45" t="s">
        <v>2309</v>
      </c>
      <c r="E126" s="143">
        <v>42527</v>
      </c>
      <c r="F126" s="143">
        <v>42548</v>
      </c>
      <c r="G126" s="56">
        <v>100</v>
      </c>
      <c r="H126" s="46">
        <v>79</v>
      </c>
      <c r="I126" s="56">
        <v>1</v>
      </c>
      <c r="J126" s="56">
        <v>30</v>
      </c>
      <c r="K126" s="56">
        <v>47</v>
      </c>
      <c r="L126" s="142" t="s">
        <v>2291</v>
      </c>
      <c r="M126" s="56"/>
      <c r="N126" s="3"/>
    </row>
    <row r="127" customHeight="1" spans="2:14">
      <c r="B127" s="139">
        <v>2016</v>
      </c>
      <c r="C127" s="44" t="s">
        <v>2180</v>
      </c>
      <c r="D127" s="45" t="s">
        <v>2310</v>
      </c>
      <c r="E127" s="143">
        <v>42544</v>
      </c>
      <c r="F127" s="143">
        <v>42691</v>
      </c>
      <c r="G127" s="56">
        <v>40</v>
      </c>
      <c r="H127" s="46">
        <v>40</v>
      </c>
      <c r="I127" s="56">
        <v>1</v>
      </c>
      <c r="J127" s="56">
        <v>60</v>
      </c>
      <c r="K127" s="56">
        <v>24</v>
      </c>
      <c r="L127" s="142" t="s">
        <v>2291</v>
      </c>
      <c r="M127" s="56"/>
      <c r="N127" s="3"/>
    </row>
    <row r="128" customHeight="1" spans="2:14">
      <c r="B128" s="139">
        <v>2016</v>
      </c>
      <c r="C128" s="44" t="s">
        <v>2179</v>
      </c>
      <c r="D128" s="45" t="s">
        <v>2311</v>
      </c>
      <c r="E128" s="143">
        <v>42611</v>
      </c>
      <c r="F128" s="143">
        <v>42650</v>
      </c>
      <c r="G128" s="56">
        <v>50</v>
      </c>
      <c r="H128" s="46">
        <v>32</v>
      </c>
      <c r="I128" s="56">
        <v>1</v>
      </c>
      <c r="J128" s="56">
        <v>60</v>
      </c>
      <c r="K128" s="56">
        <v>21</v>
      </c>
      <c r="L128" s="142" t="s">
        <v>228</v>
      </c>
      <c r="M128" s="56"/>
      <c r="N128" s="3"/>
    </row>
    <row r="129" ht="18" customHeight="1" spans="2:14">
      <c r="B129" s="139">
        <v>2016</v>
      </c>
      <c r="C129" s="44" t="s">
        <v>2179</v>
      </c>
      <c r="D129" s="45" t="s">
        <v>2312</v>
      </c>
      <c r="E129" s="143">
        <v>42583</v>
      </c>
      <c r="F129" s="143">
        <v>42611</v>
      </c>
      <c r="G129" s="56">
        <v>100</v>
      </c>
      <c r="H129" s="46">
        <v>88</v>
      </c>
      <c r="I129" s="56">
        <v>1</v>
      </c>
      <c r="J129" s="56">
        <v>40</v>
      </c>
      <c r="K129" s="56">
        <v>72</v>
      </c>
      <c r="L129" s="142" t="s">
        <v>2291</v>
      </c>
      <c r="M129" s="56"/>
      <c r="N129" s="3"/>
    </row>
    <row r="130" customHeight="1" spans="2:14">
      <c r="B130" s="139">
        <v>2016</v>
      </c>
      <c r="C130" s="44" t="s">
        <v>2180</v>
      </c>
      <c r="D130" s="45" t="s">
        <v>2313</v>
      </c>
      <c r="E130" s="143">
        <v>42611</v>
      </c>
      <c r="F130" s="143">
        <v>42669</v>
      </c>
      <c r="G130" s="56">
        <v>20</v>
      </c>
      <c r="H130" s="46">
        <v>27</v>
      </c>
      <c r="I130" s="56">
        <v>1</v>
      </c>
      <c r="J130" s="56">
        <v>32</v>
      </c>
      <c r="K130" s="56">
        <v>25</v>
      </c>
      <c r="L130" s="142" t="s">
        <v>228</v>
      </c>
      <c r="M130" s="56"/>
      <c r="N130" s="3"/>
    </row>
    <row r="131" customHeight="1" spans="2:14">
      <c r="B131" s="139">
        <v>2016</v>
      </c>
      <c r="C131" s="44" t="s">
        <v>2180</v>
      </c>
      <c r="D131" s="45" t="s">
        <v>2314</v>
      </c>
      <c r="E131" s="143">
        <v>42600</v>
      </c>
      <c r="F131" s="143">
        <v>42629</v>
      </c>
      <c r="G131" s="56">
        <v>40</v>
      </c>
      <c r="H131" s="46">
        <v>20</v>
      </c>
      <c r="I131" s="56">
        <v>1</v>
      </c>
      <c r="J131" s="56">
        <v>40</v>
      </c>
      <c r="K131" s="56">
        <v>17</v>
      </c>
      <c r="L131" s="142" t="s">
        <v>228</v>
      </c>
      <c r="M131" s="56"/>
      <c r="N131" s="3"/>
    </row>
    <row r="132" customHeight="1" spans="2:14">
      <c r="B132" s="139">
        <v>2016</v>
      </c>
      <c r="C132" s="44" t="s">
        <v>2179</v>
      </c>
      <c r="D132" s="45" t="s">
        <v>2208</v>
      </c>
      <c r="E132" s="143">
        <v>42625</v>
      </c>
      <c r="F132" s="143">
        <v>42647</v>
      </c>
      <c r="G132" s="56">
        <v>50</v>
      </c>
      <c r="H132" s="46">
        <v>60</v>
      </c>
      <c r="I132" s="56">
        <v>1</v>
      </c>
      <c r="J132" s="56">
        <v>30</v>
      </c>
      <c r="K132" s="56">
        <v>35</v>
      </c>
      <c r="L132" s="142" t="s">
        <v>2291</v>
      </c>
      <c r="M132" s="56"/>
      <c r="N132" s="3"/>
    </row>
    <row r="133" customHeight="1" spans="2:14">
      <c r="B133" s="139">
        <v>2016</v>
      </c>
      <c r="C133" s="44" t="s">
        <v>2179</v>
      </c>
      <c r="D133" s="45" t="s">
        <v>2315</v>
      </c>
      <c r="E133" s="143">
        <v>42667</v>
      </c>
      <c r="F133" s="143">
        <v>42695</v>
      </c>
      <c r="G133" s="56">
        <v>100</v>
      </c>
      <c r="H133" s="46">
        <v>80</v>
      </c>
      <c r="I133" s="56">
        <v>1</v>
      </c>
      <c r="J133" s="56">
        <v>40</v>
      </c>
      <c r="K133" s="56">
        <v>28</v>
      </c>
      <c r="L133" s="142" t="s">
        <v>2291</v>
      </c>
      <c r="M133" s="56"/>
      <c r="N133" s="3"/>
    </row>
    <row r="134" customHeight="1" spans="2:14">
      <c r="B134" s="139">
        <v>2016</v>
      </c>
      <c r="C134" s="44" t="s">
        <v>2179</v>
      </c>
      <c r="D134" s="45" t="s">
        <v>2316</v>
      </c>
      <c r="E134" s="144">
        <v>42646</v>
      </c>
      <c r="F134" s="144">
        <v>42674</v>
      </c>
      <c r="G134" s="56">
        <v>100</v>
      </c>
      <c r="H134" s="46">
        <v>68</v>
      </c>
      <c r="I134" s="56">
        <v>1</v>
      </c>
      <c r="J134" s="56">
        <v>40</v>
      </c>
      <c r="K134" s="56">
        <v>47</v>
      </c>
      <c r="L134" s="142" t="s">
        <v>2291</v>
      </c>
      <c r="M134" s="56"/>
      <c r="N134" s="3"/>
    </row>
    <row r="135" customHeight="1" spans="2:12">
      <c r="B135" s="139">
        <v>2017</v>
      </c>
      <c r="C135" s="44" t="s">
        <v>2179</v>
      </c>
      <c r="D135" s="45" t="s">
        <v>2317</v>
      </c>
      <c r="E135" s="145">
        <v>42779</v>
      </c>
      <c r="F135" s="145">
        <v>42800</v>
      </c>
      <c r="G135" s="56">
        <v>60</v>
      </c>
      <c r="H135" s="45">
        <v>46</v>
      </c>
      <c r="I135" s="56">
        <v>1</v>
      </c>
      <c r="J135" s="56">
        <v>40</v>
      </c>
      <c r="K135" s="56">
        <v>30</v>
      </c>
      <c r="L135" s="154" t="s">
        <v>2318</v>
      </c>
    </row>
    <row r="136" customHeight="1" spans="2:12">
      <c r="B136" s="139">
        <v>2017</v>
      </c>
      <c r="C136" s="44" t="s">
        <v>2179</v>
      </c>
      <c r="D136" s="45" t="s">
        <v>2319</v>
      </c>
      <c r="E136" s="146">
        <v>42842</v>
      </c>
      <c r="F136" s="146">
        <v>42870</v>
      </c>
      <c r="G136" s="56">
        <v>30</v>
      </c>
      <c r="H136" s="45">
        <v>27</v>
      </c>
      <c r="I136" s="56">
        <v>1</v>
      </c>
      <c r="J136" s="56">
        <v>40</v>
      </c>
      <c r="K136" s="56">
        <v>18</v>
      </c>
      <c r="L136" s="154" t="s">
        <v>2318</v>
      </c>
    </row>
    <row r="137" customHeight="1" spans="2:12">
      <c r="B137" s="139">
        <v>2017</v>
      </c>
      <c r="C137" s="44" t="s">
        <v>2179</v>
      </c>
      <c r="D137" s="45" t="s">
        <v>2293</v>
      </c>
      <c r="E137" s="146">
        <v>42800</v>
      </c>
      <c r="F137" s="146">
        <v>42830</v>
      </c>
      <c r="G137" s="56">
        <v>60</v>
      </c>
      <c r="H137" s="45">
        <v>51</v>
      </c>
      <c r="I137" s="56">
        <v>1</v>
      </c>
      <c r="J137" s="56">
        <v>40</v>
      </c>
      <c r="K137" s="56">
        <v>36</v>
      </c>
      <c r="L137" s="154" t="s">
        <v>2318</v>
      </c>
    </row>
    <row r="138" customHeight="1" spans="2:12">
      <c r="B138" s="139">
        <v>2017</v>
      </c>
      <c r="C138" s="44" t="s">
        <v>2179</v>
      </c>
      <c r="D138" s="45" t="s">
        <v>2320</v>
      </c>
      <c r="E138" s="146">
        <v>42842</v>
      </c>
      <c r="F138" s="146">
        <v>42871</v>
      </c>
      <c r="G138" s="56">
        <v>60</v>
      </c>
      <c r="H138" s="45">
        <v>70</v>
      </c>
      <c r="I138" s="56">
        <v>1</v>
      </c>
      <c r="J138" s="56">
        <v>40</v>
      </c>
      <c r="K138" s="56">
        <v>58</v>
      </c>
      <c r="L138" s="154" t="s">
        <v>2318</v>
      </c>
    </row>
    <row r="139" customHeight="1" spans="2:12">
      <c r="B139" s="139">
        <v>2017</v>
      </c>
      <c r="C139" s="44" t="s">
        <v>2179</v>
      </c>
      <c r="D139" s="45" t="s">
        <v>2321</v>
      </c>
      <c r="E139" s="146">
        <v>42779</v>
      </c>
      <c r="F139" s="146">
        <v>42807</v>
      </c>
      <c r="G139" s="56">
        <v>40</v>
      </c>
      <c r="H139" s="45">
        <v>64</v>
      </c>
      <c r="I139" s="56">
        <v>1</v>
      </c>
      <c r="J139" s="56">
        <v>40</v>
      </c>
      <c r="K139" s="56">
        <v>41</v>
      </c>
      <c r="L139" s="154" t="s">
        <v>2318</v>
      </c>
    </row>
    <row r="140" customHeight="1" spans="2:12">
      <c r="B140" s="139">
        <v>2017</v>
      </c>
      <c r="C140" s="44" t="s">
        <v>2179</v>
      </c>
      <c r="D140" s="45" t="s">
        <v>2322</v>
      </c>
      <c r="E140" s="146">
        <v>42870</v>
      </c>
      <c r="F140" s="146">
        <v>42898</v>
      </c>
      <c r="G140" s="56">
        <v>60</v>
      </c>
      <c r="H140" s="45">
        <v>76</v>
      </c>
      <c r="I140" s="56">
        <v>1</v>
      </c>
      <c r="J140" s="56">
        <v>50</v>
      </c>
      <c r="K140" s="56">
        <v>58</v>
      </c>
      <c r="L140" s="154" t="s">
        <v>2318</v>
      </c>
    </row>
    <row r="141" customHeight="1" spans="2:12">
      <c r="B141" s="139">
        <v>2017</v>
      </c>
      <c r="C141" s="44" t="s">
        <v>2179</v>
      </c>
      <c r="D141" s="45" t="s">
        <v>2323</v>
      </c>
      <c r="E141" s="146">
        <v>43024</v>
      </c>
      <c r="F141" s="146">
        <v>43052</v>
      </c>
      <c r="G141" s="56">
        <v>60</v>
      </c>
      <c r="H141" s="45">
        <v>71</v>
      </c>
      <c r="I141" s="56">
        <v>1</v>
      </c>
      <c r="J141" s="56">
        <v>40</v>
      </c>
      <c r="K141" s="56">
        <v>51</v>
      </c>
      <c r="L141" s="154" t="s">
        <v>2318</v>
      </c>
    </row>
    <row r="142" customHeight="1" spans="2:12">
      <c r="B142" s="139">
        <v>2017</v>
      </c>
      <c r="C142" s="44" t="s">
        <v>2179</v>
      </c>
      <c r="D142" s="45" t="s">
        <v>2324</v>
      </c>
      <c r="E142" s="146">
        <v>42919</v>
      </c>
      <c r="F142" s="146">
        <v>42959</v>
      </c>
      <c r="G142" s="56">
        <v>50</v>
      </c>
      <c r="H142" s="45">
        <v>25</v>
      </c>
      <c r="I142" s="56">
        <v>1</v>
      </c>
      <c r="J142" s="56">
        <v>60</v>
      </c>
      <c r="K142" s="56">
        <v>12</v>
      </c>
      <c r="L142" s="154" t="s">
        <v>2318</v>
      </c>
    </row>
    <row r="143" customHeight="1" spans="2:12">
      <c r="B143" s="139">
        <v>2017</v>
      </c>
      <c r="C143" s="44" t="s">
        <v>2179</v>
      </c>
      <c r="D143" s="45" t="s">
        <v>2259</v>
      </c>
      <c r="E143" s="146">
        <v>42954</v>
      </c>
      <c r="F143" s="146">
        <v>42982</v>
      </c>
      <c r="G143" s="56">
        <v>50</v>
      </c>
      <c r="H143" s="45">
        <v>66</v>
      </c>
      <c r="I143" s="56">
        <v>1</v>
      </c>
      <c r="J143" s="56">
        <v>40</v>
      </c>
      <c r="K143" s="56">
        <v>48</v>
      </c>
      <c r="L143" s="154" t="s">
        <v>2318</v>
      </c>
    </row>
    <row r="144" customHeight="1" spans="2:12">
      <c r="B144" s="139">
        <v>2017</v>
      </c>
      <c r="C144" s="44" t="s">
        <v>2180</v>
      </c>
      <c r="D144" s="45" t="s">
        <v>2325</v>
      </c>
      <c r="E144" s="146">
        <v>42781</v>
      </c>
      <c r="F144" s="146">
        <v>42781</v>
      </c>
      <c r="G144" s="56">
        <v>9</v>
      </c>
      <c r="H144" s="45">
        <v>9</v>
      </c>
      <c r="I144" s="56">
        <v>1</v>
      </c>
      <c r="J144" s="56">
        <v>4</v>
      </c>
      <c r="K144" s="56">
        <v>9</v>
      </c>
      <c r="L144" s="154" t="s">
        <v>2318</v>
      </c>
    </row>
    <row r="145" customHeight="1" spans="2:12">
      <c r="B145" s="139">
        <v>2017</v>
      </c>
      <c r="C145" s="44" t="s">
        <v>2180</v>
      </c>
      <c r="D145" s="45" t="s">
        <v>2326</v>
      </c>
      <c r="E145" s="146">
        <v>42779</v>
      </c>
      <c r="F145" s="146">
        <v>42788</v>
      </c>
      <c r="G145" s="56">
        <v>30</v>
      </c>
      <c r="H145" s="45">
        <v>27</v>
      </c>
      <c r="I145" s="56">
        <v>1</v>
      </c>
      <c r="J145" s="56">
        <v>40</v>
      </c>
      <c r="K145" s="56">
        <v>21</v>
      </c>
      <c r="L145" s="154" t="s">
        <v>2318</v>
      </c>
    </row>
    <row r="146" customHeight="1" spans="2:12">
      <c r="B146" s="139">
        <v>2017</v>
      </c>
      <c r="C146" s="44" t="s">
        <v>2180</v>
      </c>
      <c r="D146" s="45" t="s">
        <v>2327</v>
      </c>
      <c r="E146" s="146">
        <v>42950</v>
      </c>
      <c r="F146" s="146">
        <v>42979</v>
      </c>
      <c r="G146" s="56">
        <v>15</v>
      </c>
      <c r="H146" s="45">
        <v>19</v>
      </c>
      <c r="I146" s="56">
        <v>1</v>
      </c>
      <c r="J146" s="56">
        <v>40</v>
      </c>
      <c r="K146" s="56">
        <v>8</v>
      </c>
      <c r="L146" s="154" t="s">
        <v>2318</v>
      </c>
    </row>
    <row r="147" customHeight="1" spans="2:12">
      <c r="B147" s="139">
        <v>2017</v>
      </c>
      <c r="C147" s="44" t="s">
        <v>2180</v>
      </c>
      <c r="D147" s="45" t="s">
        <v>2328</v>
      </c>
      <c r="E147" s="146">
        <v>42983</v>
      </c>
      <c r="F147" s="146">
        <v>43053</v>
      </c>
      <c r="G147" s="56">
        <v>20</v>
      </c>
      <c r="H147" s="45">
        <v>22</v>
      </c>
      <c r="I147" s="56">
        <v>1</v>
      </c>
      <c r="J147" s="56">
        <v>40</v>
      </c>
      <c r="K147" s="56">
        <v>19</v>
      </c>
      <c r="L147" s="154" t="s">
        <v>2318</v>
      </c>
    </row>
    <row r="148" customHeight="1" spans="2:12">
      <c r="B148" s="139">
        <v>2017</v>
      </c>
      <c r="C148" s="44" t="s">
        <v>2181</v>
      </c>
      <c r="D148" s="45" t="s">
        <v>2329</v>
      </c>
      <c r="E148" s="146">
        <v>43002</v>
      </c>
      <c r="F148" s="146">
        <v>43031</v>
      </c>
      <c r="G148" s="56">
        <v>30</v>
      </c>
      <c r="H148" s="45">
        <v>31</v>
      </c>
      <c r="I148" s="56">
        <v>1</v>
      </c>
      <c r="J148" s="56">
        <v>44</v>
      </c>
      <c r="K148" s="56">
        <v>29</v>
      </c>
      <c r="L148" s="154" t="s">
        <v>2318</v>
      </c>
    </row>
    <row r="149" customHeight="1" spans="2:12">
      <c r="B149" s="139">
        <v>2017</v>
      </c>
      <c r="C149" s="44" t="s">
        <v>2181</v>
      </c>
      <c r="D149" s="45" t="s">
        <v>2306</v>
      </c>
      <c r="E149" s="146">
        <v>42852</v>
      </c>
      <c r="F149" s="146">
        <v>42898</v>
      </c>
      <c r="G149" s="56">
        <v>40</v>
      </c>
      <c r="H149" s="45">
        <v>29</v>
      </c>
      <c r="I149" s="56">
        <v>1</v>
      </c>
      <c r="J149" s="56">
        <v>40</v>
      </c>
      <c r="K149" s="56">
        <v>25</v>
      </c>
      <c r="L149" s="154" t="s">
        <v>2318</v>
      </c>
    </row>
    <row r="150" customHeight="1" spans="2:12">
      <c r="B150" s="139">
        <v>2017</v>
      </c>
      <c r="C150" s="44" t="s">
        <v>2180</v>
      </c>
      <c r="D150" s="45" t="s">
        <v>2330</v>
      </c>
      <c r="E150" s="146">
        <v>43032</v>
      </c>
      <c r="F150" s="146">
        <v>43032</v>
      </c>
      <c r="G150" s="56">
        <v>20</v>
      </c>
      <c r="H150" s="45">
        <v>61</v>
      </c>
      <c r="I150" s="56">
        <v>1</v>
      </c>
      <c r="J150" s="56">
        <v>4</v>
      </c>
      <c r="K150" s="56">
        <v>20</v>
      </c>
      <c r="L150" s="154" t="s">
        <v>2318</v>
      </c>
    </row>
    <row r="151" customHeight="1" spans="2:12">
      <c r="B151" s="139">
        <v>2017</v>
      </c>
      <c r="C151" s="44" t="s">
        <v>2180</v>
      </c>
      <c r="D151" s="45" t="s">
        <v>2331</v>
      </c>
      <c r="E151" s="146">
        <v>43031</v>
      </c>
      <c r="F151" s="146">
        <v>43062</v>
      </c>
      <c r="G151" s="56">
        <v>20</v>
      </c>
      <c r="H151" s="45">
        <v>34</v>
      </c>
      <c r="I151" s="56">
        <v>1</v>
      </c>
      <c r="J151" s="56">
        <v>6</v>
      </c>
      <c r="K151" s="56">
        <v>4</v>
      </c>
      <c r="L151" s="154" t="s">
        <v>228</v>
      </c>
    </row>
    <row r="152" customHeight="1" spans="2:12">
      <c r="B152" s="139">
        <v>2017</v>
      </c>
      <c r="C152" s="44" t="s">
        <v>2180</v>
      </c>
      <c r="D152" s="45" t="s">
        <v>2332</v>
      </c>
      <c r="E152" s="146">
        <v>43031</v>
      </c>
      <c r="F152" s="146">
        <v>43031</v>
      </c>
      <c r="G152" s="56">
        <v>30</v>
      </c>
      <c r="H152" s="45">
        <v>11</v>
      </c>
      <c r="I152" s="56">
        <v>1</v>
      </c>
      <c r="J152" s="56">
        <v>3</v>
      </c>
      <c r="K152" s="56">
        <v>12</v>
      </c>
      <c r="L152" s="154" t="s">
        <v>228</v>
      </c>
    </row>
    <row r="153" customHeight="1" spans="2:12">
      <c r="B153" s="139">
        <v>2017</v>
      </c>
      <c r="C153" s="44" t="s">
        <v>2180</v>
      </c>
      <c r="D153" s="45" t="s">
        <v>2333</v>
      </c>
      <c r="E153" s="146">
        <v>43032</v>
      </c>
      <c r="F153" s="146">
        <v>43032</v>
      </c>
      <c r="G153" s="56">
        <v>25</v>
      </c>
      <c r="H153" s="45">
        <v>20</v>
      </c>
      <c r="I153" s="56">
        <v>1</v>
      </c>
      <c r="J153" s="56">
        <v>2</v>
      </c>
      <c r="K153" s="56">
        <v>6</v>
      </c>
      <c r="L153" s="154" t="s">
        <v>228</v>
      </c>
    </row>
    <row r="154" customHeight="1" spans="2:12">
      <c r="B154" s="139">
        <v>2017</v>
      </c>
      <c r="C154" s="44" t="s">
        <v>2180</v>
      </c>
      <c r="D154" s="45" t="s">
        <v>2334</v>
      </c>
      <c r="E154" s="146">
        <v>43033</v>
      </c>
      <c r="F154" s="146">
        <v>43063</v>
      </c>
      <c r="G154" s="56">
        <v>40</v>
      </c>
      <c r="H154" s="45">
        <v>21</v>
      </c>
      <c r="I154" s="56">
        <v>2</v>
      </c>
      <c r="J154" s="56">
        <v>4</v>
      </c>
      <c r="K154" s="56">
        <v>12</v>
      </c>
      <c r="L154" s="154" t="s">
        <v>228</v>
      </c>
    </row>
    <row r="155" customHeight="1" spans="2:12">
      <c r="B155" s="139">
        <v>2017</v>
      </c>
      <c r="C155" s="44" t="s">
        <v>2180</v>
      </c>
      <c r="D155" s="45" t="s">
        <v>2335</v>
      </c>
      <c r="E155" s="146">
        <v>43067</v>
      </c>
      <c r="F155" s="146">
        <v>43068</v>
      </c>
      <c r="G155" s="56">
        <v>20</v>
      </c>
      <c r="H155" s="45">
        <v>39</v>
      </c>
      <c r="I155" s="56">
        <v>3</v>
      </c>
      <c r="J155" s="56">
        <v>4</v>
      </c>
      <c r="K155" s="56">
        <v>19</v>
      </c>
      <c r="L155" s="154" t="s">
        <v>2318</v>
      </c>
    </row>
    <row r="156" customHeight="1" spans="2:12">
      <c r="B156" s="139">
        <v>2017</v>
      </c>
      <c r="C156" s="44" t="s">
        <v>2180</v>
      </c>
      <c r="D156" s="45" t="s">
        <v>2336</v>
      </c>
      <c r="E156" s="146">
        <v>43067</v>
      </c>
      <c r="F156" s="146">
        <v>43067</v>
      </c>
      <c r="G156" s="56">
        <v>10</v>
      </c>
      <c r="H156" s="45">
        <v>31</v>
      </c>
      <c r="I156" s="155">
        <v>1</v>
      </c>
      <c r="J156" s="155">
        <v>4</v>
      </c>
      <c r="K156" s="56">
        <v>4</v>
      </c>
      <c r="L156" s="154" t="s">
        <v>2318</v>
      </c>
    </row>
    <row r="157" customHeight="1" spans="2:12">
      <c r="B157" s="139">
        <v>2017</v>
      </c>
      <c r="C157" s="44" t="s">
        <v>2180</v>
      </c>
      <c r="D157" s="45" t="s">
        <v>2337</v>
      </c>
      <c r="E157" s="146">
        <v>43061</v>
      </c>
      <c r="F157" s="146">
        <v>43062</v>
      </c>
      <c r="G157" s="56">
        <v>20</v>
      </c>
      <c r="H157" s="45">
        <v>20</v>
      </c>
      <c r="I157" s="56">
        <v>1</v>
      </c>
      <c r="J157" s="56">
        <v>7</v>
      </c>
      <c r="K157" s="56">
        <v>7</v>
      </c>
      <c r="L157" s="154" t="s">
        <v>228</v>
      </c>
    </row>
    <row r="158" customHeight="1" spans="2:12">
      <c r="B158" s="139">
        <v>2017</v>
      </c>
      <c r="C158" s="44" t="s">
        <v>2180</v>
      </c>
      <c r="D158" s="45" t="s">
        <v>2338</v>
      </c>
      <c r="E158" s="146">
        <v>42948</v>
      </c>
      <c r="F158" s="146">
        <v>43070</v>
      </c>
      <c r="G158" s="56">
        <v>5</v>
      </c>
      <c r="H158" s="45">
        <v>6</v>
      </c>
      <c r="I158" s="56">
        <v>2</v>
      </c>
      <c r="J158" s="56">
        <v>50</v>
      </c>
      <c r="K158" s="56">
        <v>5</v>
      </c>
      <c r="L158" s="154" t="s">
        <v>228</v>
      </c>
    </row>
    <row r="159" customHeight="1" spans="2:12">
      <c r="B159" s="139">
        <v>2017</v>
      </c>
      <c r="C159" s="44" t="s">
        <v>2180</v>
      </c>
      <c r="D159" s="45" t="s">
        <v>2339</v>
      </c>
      <c r="E159" s="146">
        <v>42948</v>
      </c>
      <c r="F159" s="146">
        <v>43070</v>
      </c>
      <c r="G159" s="56">
        <v>10</v>
      </c>
      <c r="H159" s="45">
        <v>22</v>
      </c>
      <c r="I159" s="56">
        <v>4</v>
      </c>
      <c r="J159" s="56">
        <v>50</v>
      </c>
      <c r="K159" s="56">
        <v>6</v>
      </c>
      <c r="L159" s="154" t="s">
        <v>228</v>
      </c>
    </row>
    <row r="160" customHeight="1" spans="2:12">
      <c r="B160" s="139">
        <v>2018</v>
      </c>
      <c r="C160" s="44" t="s">
        <v>2179</v>
      </c>
      <c r="D160" s="17" t="s">
        <v>2340</v>
      </c>
      <c r="E160" s="146">
        <v>43185</v>
      </c>
      <c r="F160" s="146">
        <v>43217</v>
      </c>
      <c r="G160" s="56">
        <v>60</v>
      </c>
      <c r="H160" s="45">
        <v>81</v>
      </c>
      <c r="I160" s="155">
        <v>1</v>
      </c>
      <c r="J160" s="155">
        <v>40</v>
      </c>
      <c r="K160" s="56">
        <v>73</v>
      </c>
      <c r="L160" s="154" t="s">
        <v>2291</v>
      </c>
    </row>
    <row r="161" customHeight="1" spans="2:12">
      <c r="B161" s="139">
        <v>2018</v>
      </c>
      <c r="C161" s="44" t="s">
        <v>2179</v>
      </c>
      <c r="D161" s="17" t="s">
        <v>2341</v>
      </c>
      <c r="E161" s="146">
        <v>43213</v>
      </c>
      <c r="F161" s="146">
        <v>43234</v>
      </c>
      <c r="G161" s="56">
        <v>50</v>
      </c>
      <c r="H161" s="45">
        <v>46</v>
      </c>
      <c r="I161" s="56">
        <v>1</v>
      </c>
      <c r="J161" s="56">
        <v>40</v>
      </c>
      <c r="K161" s="56">
        <v>32</v>
      </c>
      <c r="L161" s="154" t="s">
        <v>2291</v>
      </c>
    </row>
    <row r="162" customHeight="1" spans="2:12">
      <c r="B162" s="139">
        <v>2018</v>
      </c>
      <c r="C162" s="44" t="s">
        <v>2179</v>
      </c>
      <c r="D162" s="17" t="s">
        <v>2321</v>
      </c>
      <c r="E162" s="146">
        <v>43150</v>
      </c>
      <c r="F162" s="146">
        <v>43178</v>
      </c>
      <c r="G162" s="56">
        <v>40</v>
      </c>
      <c r="H162" s="45">
        <v>65</v>
      </c>
      <c r="I162" s="155">
        <v>1</v>
      </c>
      <c r="J162" s="155">
        <v>40</v>
      </c>
      <c r="K162" s="56">
        <v>42</v>
      </c>
      <c r="L162" s="154" t="s">
        <v>2291</v>
      </c>
    </row>
    <row r="163" customHeight="1" spans="2:12">
      <c r="B163" s="139">
        <v>2018</v>
      </c>
      <c r="C163" s="44" t="s">
        <v>2180</v>
      </c>
      <c r="D163" s="17" t="s">
        <v>2342</v>
      </c>
      <c r="E163" s="146">
        <v>43169</v>
      </c>
      <c r="F163" s="146">
        <v>43280</v>
      </c>
      <c r="G163" s="56">
        <v>20</v>
      </c>
      <c r="H163" s="45">
        <v>33</v>
      </c>
      <c r="I163" s="56">
        <v>3</v>
      </c>
      <c r="J163" s="56">
        <v>50</v>
      </c>
      <c r="K163" s="56">
        <v>17</v>
      </c>
      <c r="L163" s="154" t="s">
        <v>2291</v>
      </c>
    </row>
    <row r="164" customHeight="1" spans="2:12">
      <c r="B164" s="139">
        <v>2018</v>
      </c>
      <c r="C164" s="44" t="s">
        <v>2180</v>
      </c>
      <c r="D164" s="17" t="s">
        <v>2343</v>
      </c>
      <c r="E164" s="146">
        <v>43169</v>
      </c>
      <c r="F164" s="146">
        <v>43280</v>
      </c>
      <c r="G164" s="56">
        <v>10</v>
      </c>
      <c r="H164" s="45">
        <v>13</v>
      </c>
      <c r="I164" s="155">
        <v>2</v>
      </c>
      <c r="J164" s="155">
        <v>50</v>
      </c>
      <c r="K164" s="56">
        <v>8</v>
      </c>
      <c r="L164" s="154" t="s">
        <v>2291</v>
      </c>
    </row>
    <row r="165" customHeight="1" spans="2:12">
      <c r="B165" s="139">
        <v>2018</v>
      </c>
      <c r="C165" s="44" t="s">
        <v>2180</v>
      </c>
      <c r="D165" s="17" t="s">
        <v>2344</v>
      </c>
      <c r="E165" s="146">
        <v>43178</v>
      </c>
      <c r="F165" s="146">
        <v>43188</v>
      </c>
      <c r="G165" s="56">
        <v>18</v>
      </c>
      <c r="H165" s="45">
        <v>18</v>
      </c>
      <c r="I165" s="56">
        <v>1</v>
      </c>
      <c r="J165" s="56">
        <v>40</v>
      </c>
      <c r="K165" s="56">
        <v>16</v>
      </c>
      <c r="L165" s="154" t="s">
        <v>228</v>
      </c>
    </row>
    <row r="166" customHeight="1" spans="2:12">
      <c r="B166" s="139">
        <v>2018</v>
      </c>
      <c r="C166" s="44" t="s">
        <v>2181</v>
      </c>
      <c r="D166" s="17" t="s">
        <v>2345</v>
      </c>
      <c r="E166" s="146">
        <v>43220</v>
      </c>
      <c r="F166" s="146">
        <v>43269</v>
      </c>
      <c r="G166" s="56">
        <v>30</v>
      </c>
      <c r="H166" s="45">
        <v>29</v>
      </c>
      <c r="I166" s="155">
        <v>1</v>
      </c>
      <c r="J166" s="155">
        <v>76</v>
      </c>
      <c r="K166" s="56">
        <v>22</v>
      </c>
      <c r="L166" s="154" t="s">
        <v>2291</v>
      </c>
    </row>
    <row r="167" customHeight="1" spans="2:12">
      <c r="B167" s="139">
        <v>2018</v>
      </c>
      <c r="C167" s="44" t="s">
        <v>2181</v>
      </c>
      <c r="D167" s="17" t="s">
        <v>2346</v>
      </c>
      <c r="E167" s="146">
        <v>43234</v>
      </c>
      <c r="F167" s="146">
        <v>43241</v>
      </c>
      <c r="G167" s="56">
        <v>20</v>
      </c>
      <c r="H167" s="45">
        <v>19</v>
      </c>
      <c r="I167" s="56">
        <v>1</v>
      </c>
      <c r="J167" s="56">
        <v>26</v>
      </c>
      <c r="K167" s="56">
        <v>16</v>
      </c>
      <c r="L167" s="154" t="s">
        <v>2291</v>
      </c>
    </row>
    <row r="168" customHeight="1" spans="2:12">
      <c r="B168" s="139">
        <v>2018</v>
      </c>
      <c r="C168" s="44" t="s">
        <v>2180</v>
      </c>
      <c r="D168" s="17" t="s">
        <v>2347</v>
      </c>
      <c r="E168" s="146">
        <v>43164</v>
      </c>
      <c r="F168" s="146">
        <v>43168</v>
      </c>
      <c r="G168" s="56">
        <v>30</v>
      </c>
      <c r="H168" s="45">
        <v>47</v>
      </c>
      <c r="I168" s="155">
        <v>5</v>
      </c>
      <c r="J168" s="155">
        <v>4</v>
      </c>
      <c r="K168" s="56">
        <v>29</v>
      </c>
      <c r="L168" s="154" t="s">
        <v>2291</v>
      </c>
    </row>
    <row r="169" customHeight="1" spans="2:12">
      <c r="B169" s="139">
        <v>2018</v>
      </c>
      <c r="C169" s="44" t="s">
        <v>2179</v>
      </c>
      <c r="D169" s="17" t="s">
        <v>2348</v>
      </c>
      <c r="E169" s="146">
        <v>43290</v>
      </c>
      <c r="F169" s="146">
        <v>43311</v>
      </c>
      <c r="G169" s="56">
        <v>40</v>
      </c>
      <c r="H169" s="45">
        <v>65</v>
      </c>
      <c r="I169" s="56">
        <v>1</v>
      </c>
      <c r="J169" s="56">
        <v>30</v>
      </c>
      <c r="K169" s="56">
        <v>47</v>
      </c>
      <c r="L169" s="154" t="s">
        <v>2291</v>
      </c>
    </row>
    <row r="170" customHeight="1" spans="2:12">
      <c r="B170" s="139">
        <v>2018</v>
      </c>
      <c r="C170" s="44" t="s">
        <v>2179</v>
      </c>
      <c r="D170" s="17" t="s">
        <v>2349</v>
      </c>
      <c r="E170" s="146">
        <v>43326</v>
      </c>
      <c r="F170" s="146">
        <v>43336</v>
      </c>
      <c r="G170" s="56">
        <v>50</v>
      </c>
      <c r="H170" s="45">
        <v>69</v>
      </c>
      <c r="I170" s="155">
        <v>1</v>
      </c>
      <c r="J170" s="155">
        <v>40</v>
      </c>
      <c r="K170" s="56">
        <v>36</v>
      </c>
      <c r="L170" s="154" t="s">
        <v>2291</v>
      </c>
    </row>
    <row r="171" customHeight="1" spans="2:12">
      <c r="B171" s="139">
        <v>2018</v>
      </c>
      <c r="C171" s="44" t="s">
        <v>2181</v>
      </c>
      <c r="D171" s="17" t="s">
        <v>2350</v>
      </c>
      <c r="E171" s="146">
        <v>43292</v>
      </c>
      <c r="F171" s="146">
        <v>43336</v>
      </c>
      <c r="G171" s="56">
        <v>30</v>
      </c>
      <c r="H171" s="45">
        <v>14</v>
      </c>
      <c r="I171" s="56">
        <v>1</v>
      </c>
      <c r="J171" s="56">
        <v>44</v>
      </c>
      <c r="K171" s="56">
        <v>13</v>
      </c>
      <c r="L171" s="154" t="s">
        <v>228</v>
      </c>
    </row>
    <row r="172" customHeight="1" spans="2:12">
      <c r="B172" s="139">
        <v>2018</v>
      </c>
      <c r="C172" s="44" t="s">
        <v>2181</v>
      </c>
      <c r="D172" s="17" t="s">
        <v>2351</v>
      </c>
      <c r="E172" s="146">
        <v>43326</v>
      </c>
      <c r="F172" s="146">
        <v>43361</v>
      </c>
      <c r="G172" s="56">
        <v>20</v>
      </c>
      <c r="H172" s="45">
        <v>20</v>
      </c>
      <c r="I172" s="155">
        <v>1</v>
      </c>
      <c r="J172" s="155">
        <v>40</v>
      </c>
      <c r="K172" s="56">
        <v>12</v>
      </c>
      <c r="L172" s="154" t="s">
        <v>2291</v>
      </c>
    </row>
    <row r="173" customHeight="1" spans="2:12">
      <c r="B173" s="139">
        <v>2018</v>
      </c>
      <c r="C173" s="44" t="s">
        <v>2180</v>
      </c>
      <c r="D173" s="17" t="s">
        <v>2352</v>
      </c>
      <c r="E173" s="146">
        <v>43327</v>
      </c>
      <c r="F173" s="146">
        <v>43364</v>
      </c>
      <c r="G173" s="56">
        <v>40</v>
      </c>
      <c r="H173" s="45">
        <v>17</v>
      </c>
      <c r="I173" s="56">
        <v>1</v>
      </c>
      <c r="J173" s="56">
        <v>40</v>
      </c>
      <c r="K173" s="56">
        <v>16</v>
      </c>
      <c r="L173" s="154" t="s">
        <v>2291</v>
      </c>
    </row>
    <row r="174" customHeight="1" spans="2:12">
      <c r="B174" s="139">
        <v>2018</v>
      </c>
      <c r="C174" s="44" t="s">
        <v>2180</v>
      </c>
      <c r="D174" s="147" t="s">
        <v>2353</v>
      </c>
      <c r="E174" s="146">
        <v>43316</v>
      </c>
      <c r="F174" s="146">
        <v>43442</v>
      </c>
      <c r="G174" s="56">
        <v>20</v>
      </c>
      <c r="H174" s="45">
        <v>14</v>
      </c>
      <c r="I174" s="155">
        <v>3</v>
      </c>
      <c r="J174" s="155">
        <v>50</v>
      </c>
      <c r="K174" s="56">
        <v>11</v>
      </c>
      <c r="L174" s="154" t="s">
        <v>2291</v>
      </c>
    </row>
    <row r="175" customHeight="1" spans="2:12">
      <c r="B175" s="139">
        <v>2018</v>
      </c>
      <c r="C175" s="44" t="s">
        <v>2180</v>
      </c>
      <c r="D175" s="147" t="s">
        <v>2354</v>
      </c>
      <c r="E175" s="146">
        <v>43316</v>
      </c>
      <c r="F175" s="146">
        <v>43442</v>
      </c>
      <c r="G175" s="56">
        <v>10</v>
      </c>
      <c r="H175" s="45">
        <v>8</v>
      </c>
      <c r="I175" s="56">
        <v>2</v>
      </c>
      <c r="J175" s="56">
        <v>50</v>
      </c>
      <c r="K175" s="56">
        <v>6</v>
      </c>
      <c r="L175" s="154" t="s">
        <v>2291</v>
      </c>
    </row>
    <row r="176" customHeight="1" spans="2:12">
      <c r="B176" s="139">
        <v>2018</v>
      </c>
      <c r="C176" s="44" t="s">
        <v>2179</v>
      </c>
      <c r="D176" s="17" t="s">
        <v>2355</v>
      </c>
      <c r="E176" s="146">
        <v>43395</v>
      </c>
      <c r="F176" s="146">
        <v>43423</v>
      </c>
      <c r="G176" s="56">
        <v>30</v>
      </c>
      <c r="H176" s="45">
        <v>62</v>
      </c>
      <c r="I176" s="155">
        <v>1</v>
      </c>
      <c r="J176" s="155">
        <v>40</v>
      </c>
      <c r="K176" s="56">
        <v>24</v>
      </c>
      <c r="L176" s="154" t="s">
        <v>2291</v>
      </c>
    </row>
    <row r="177" customHeight="1" spans="2:12">
      <c r="B177" s="139">
        <v>2018</v>
      </c>
      <c r="C177" s="44" t="s">
        <v>2181</v>
      </c>
      <c r="D177" s="17" t="s">
        <v>2356</v>
      </c>
      <c r="E177" s="146">
        <v>43397</v>
      </c>
      <c r="F177" s="146">
        <v>43413</v>
      </c>
      <c r="G177" s="56">
        <v>60</v>
      </c>
      <c r="H177" s="45">
        <v>61</v>
      </c>
      <c r="I177" s="56">
        <v>2</v>
      </c>
      <c r="J177" s="56">
        <v>20</v>
      </c>
      <c r="K177" s="56">
        <v>37</v>
      </c>
      <c r="L177" s="154" t="s">
        <v>228</v>
      </c>
    </row>
    <row r="178" customHeight="1" spans="2:12">
      <c r="B178" s="139">
        <v>2018</v>
      </c>
      <c r="C178" s="44" t="s">
        <v>2180</v>
      </c>
      <c r="D178" s="17" t="s">
        <v>2357</v>
      </c>
      <c r="E178" s="146">
        <v>43368</v>
      </c>
      <c r="F178" s="146">
        <v>43368</v>
      </c>
      <c r="G178" s="56">
        <v>30</v>
      </c>
      <c r="H178" s="45">
        <v>22</v>
      </c>
      <c r="I178" s="155">
        <v>1</v>
      </c>
      <c r="J178" s="155">
        <v>3</v>
      </c>
      <c r="K178" s="56">
        <v>19</v>
      </c>
      <c r="L178" s="154" t="s">
        <v>228</v>
      </c>
    </row>
    <row r="179" customHeight="1" spans="2:12">
      <c r="B179" s="139">
        <v>2018</v>
      </c>
      <c r="C179" s="44" t="s">
        <v>2180</v>
      </c>
      <c r="D179" s="17" t="s">
        <v>2358</v>
      </c>
      <c r="E179" s="146">
        <v>43413</v>
      </c>
      <c r="F179" s="146">
        <v>43413</v>
      </c>
      <c r="G179" s="56">
        <v>20</v>
      </c>
      <c r="H179" s="45">
        <v>24</v>
      </c>
      <c r="I179" s="56">
        <v>1</v>
      </c>
      <c r="J179" s="56">
        <v>2</v>
      </c>
      <c r="K179" s="56">
        <v>13</v>
      </c>
      <c r="L179" s="154" t="s">
        <v>2359</v>
      </c>
    </row>
    <row r="180" customHeight="1" spans="2:12">
      <c r="B180" s="139">
        <v>2018</v>
      </c>
      <c r="C180" s="44" t="s">
        <v>2180</v>
      </c>
      <c r="D180" s="17" t="s">
        <v>2360</v>
      </c>
      <c r="E180" s="146">
        <v>43411</v>
      </c>
      <c r="F180" s="146">
        <v>43411</v>
      </c>
      <c r="G180" s="56">
        <v>30</v>
      </c>
      <c r="H180" s="45">
        <v>17</v>
      </c>
      <c r="I180" s="155">
        <v>1</v>
      </c>
      <c r="J180" s="155">
        <v>3</v>
      </c>
      <c r="K180" s="56">
        <v>6</v>
      </c>
      <c r="L180" s="154" t="s">
        <v>2359</v>
      </c>
    </row>
    <row r="181" customHeight="1" spans="2:12">
      <c r="B181" s="139">
        <v>2018</v>
      </c>
      <c r="C181" s="44" t="s">
        <v>2180</v>
      </c>
      <c r="D181" s="17" t="s">
        <v>2361</v>
      </c>
      <c r="E181" s="146">
        <v>43411</v>
      </c>
      <c r="F181" s="146">
        <v>43412</v>
      </c>
      <c r="G181" s="56">
        <v>30</v>
      </c>
      <c r="H181" s="45">
        <v>24</v>
      </c>
      <c r="I181" s="56">
        <v>1</v>
      </c>
      <c r="J181" s="56">
        <v>6</v>
      </c>
      <c r="K181" s="56">
        <v>13</v>
      </c>
      <c r="L181" s="154" t="s">
        <v>2359</v>
      </c>
    </row>
    <row r="182" customHeight="1" spans="2:12">
      <c r="B182" s="148">
        <v>2018</v>
      </c>
      <c r="C182" s="149" t="s">
        <v>2180</v>
      </c>
      <c r="D182" s="150" t="s">
        <v>2362</v>
      </c>
      <c r="E182" s="151">
        <v>43410</v>
      </c>
      <c r="F182" s="151">
        <v>43411</v>
      </c>
      <c r="G182" s="152">
        <v>20</v>
      </c>
      <c r="H182" s="153">
        <v>19</v>
      </c>
      <c r="I182" s="156">
        <v>1</v>
      </c>
      <c r="J182" s="156">
        <v>8</v>
      </c>
      <c r="K182" s="152">
        <v>13</v>
      </c>
      <c r="L182" s="157" t="s">
        <v>2359</v>
      </c>
    </row>
    <row r="183" customHeight="1" spans="2:12">
      <c r="B183" s="3" t="s">
        <v>2182</v>
      </c>
      <c r="C183" s="45"/>
      <c r="D183" s="45"/>
      <c r="E183" s="45"/>
      <c r="F183" s="45"/>
      <c r="G183" s="45"/>
      <c r="H183" s="45"/>
      <c r="I183" s="45"/>
      <c r="J183" s="45"/>
      <c r="K183" s="45"/>
      <c r="L183" s="45"/>
    </row>
    <row r="184" customHeight="1" spans="2:12">
      <c r="B184" s="45"/>
      <c r="C184" s="45"/>
      <c r="D184" s="45"/>
      <c r="E184" s="45"/>
      <c r="F184" s="45"/>
      <c r="G184" s="45"/>
      <c r="H184" s="45"/>
      <c r="I184" s="45"/>
      <c r="J184" s="45"/>
      <c r="K184" s="45"/>
      <c r="L184" s="45"/>
    </row>
    <row r="185" customHeight="1" spans="2:12">
      <c r="B185" s="45"/>
      <c r="C185" s="45"/>
      <c r="D185" s="45"/>
      <c r="E185" s="45"/>
      <c r="F185" s="45"/>
      <c r="G185" s="45"/>
      <c r="H185" s="45"/>
      <c r="I185" s="45"/>
      <c r="J185" s="45"/>
      <c r="K185" s="45"/>
      <c r="L185" s="45"/>
    </row>
    <row r="186" customHeight="1" spans="2:12">
      <c r="B186" s="45"/>
      <c r="C186" s="45"/>
      <c r="D186" s="45"/>
      <c r="E186" s="45"/>
      <c r="F186" s="45"/>
      <c r="G186" s="45"/>
      <c r="H186" s="45"/>
      <c r="I186" s="45"/>
      <c r="J186" s="45"/>
      <c r="K186" s="45"/>
      <c r="L186" s="45"/>
    </row>
    <row r="187" customHeight="1" spans="2:12">
      <c r="B187" s="45"/>
      <c r="C187" s="45"/>
      <c r="D187" s="45"/>
      <c r="E187" s="45"/>
      <c r="F187" s="45"/>
      <c r="G187" s="45"/>
      <c r="H187" s="45"/>
      <c r="I187" s="45"/>
      <c r="J187" s="45"/>
      <c r="K187" s="45"/>
      <c r="L187" s="45"/>
    </row>
  </sheetData>
  <autoFilter ref="B16:L183">
    <extLst/>
  </autoFilter>
  <pageMargins left="0.7" right="0.7" top="0.75" bottom="0.75" header="0.3" footer="0.3"/>
  <pageSetup paperSize="9" orientation="portrait"/>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B200"/>
  <sheetViews>
    <sheetView showGridLines="0" showRowColHeaders="0" zoomScale="75" zoomScaleNormal="75" workbookViewId="0">
      <selection activeCell="F18" sqref="F18"/>
    </sheetView>
  </sheetViews>
  <sheetFormatPr defaultColWidth="0" defaultRowHeight="15" customHeight="1"/>
  <cols>
    <col min="1" max="1" width="9.14285714285714" style="3" customWidth="1"/>
    <col min="2" max="2" width="21.7142857142857" style="3" customWidth="1"/>
    <col min="3" max="9" width="15.7142857142857" style="3" customWidth="1"/>
    <col min="10" max="12" width="15.7142857142857" style="21" customWidth="1"/>
    <col min="13" max="14" width="11.8571428571429" style="21" customWidth="1"/>
    <col min="15" max="15" width="11.8571428571429" style="3" customWidth="1"/>
    <col min="16" max="16" width="18.4285714285714" style="3" hidden="1" customWidth="1"/>
    <col min="17" max="17" width="7.57142857142857" style="3" hidden="1" customWidth="1"/>
    <col min="18" max="18" width="4.14285714285714" style="3" hidden="1"/>
    <col min="19" max="19" width="5.57142857142857" style="3" hidden="1"/>
    <col min="20" max="20" width="4.14285714285714" style="3" hidden="1"/>
    <col min="21" max="21" width="13" style="3" hidden="1"/>
    <col min="22" max="22" width="9.14285714285714" style="3" hidden="1"/>
    <col min="23" max="24" width="4.14285714285714" style="3" hidden="1"/>
    <col min="25" max="26" width="5.57142857142857" style="3" hidden="1"/>
    <col min="27" max="27" width="13" style="3" hidden="1"/>
    <col min="28" max="28" width="9.14285714285714" style="3" hidden="1"/>
    <col min="29" max="30" width="4.14285714285714" style="3" hidden="1"/>
    <col min="31" max="32" width="5.57142857142857" style="3" hidden="1"/>
    <col min="33" max="33" width="13" style="3" hidden="1"/>
    <col min="34" max="34" width="9.14285714285714" style="3" hidden="1"/>
    <col min="35" max="36" width="4.14285714285714" style="3" hidden="1"/>
    <col min="37" max="38" width="5.57142857142857" style="3" hidden="1"/>
    <col min="39" max="39" width="13" style="3" hidden="1"/>
    <col min="40" max="40" width="9.14285714285714" style="3" hidden="1"/>
    <col min="41" max="42" width="4.14285714285714" style="3" hidden="1"/>
    <col min="43" max="44" width="5.57142857142857" style="3" hidden="1"/>
    <col min="45" max="45" width="13" style="3" hidden="1"/>
    <col min="46" max="46" width="9.14285714285714" style="3" hidden="1"/>
    <col min="47" max="48" width="4.14285714285714" style="3" hidden="1"/>
    <col min="49" max="50" width="5.57142857142857" style="3" hidden="1"/>
    <col min="51" max="51" width="13" style="3" hidden="1"/>
    <col min="52" max="54" width="9.14285714285714" style="3" hidden="1"/>
    <col min="55" max="259" width="0" style="3" hidden="1"/>
    <col min="260" max="261" width="9.14285714285714" style="3" hidden="1" customWidth="1"/>
    <col min="262" max="262" width="21.7142857142857" style="3" hidden="1" customWidth="1"/>
    <col min="263" max="263" width="17.4285714285714" style="3" hidden="1" customWidth="1"/>
    <col min="264" max="264" width="90.4285714285714" style="3" hidden="1" customWidth="1"/>
    <col min="265" max="267" width="17.4285714285714" style="3" hidden="1" customWidth="1"/>
    <col min="268" max="268" width="23.2857142857143" style="3" hidden="1" customWidth="1"/>
    <col min="269" max="270" width="17.4285714285714" style="3" hidden="1" customWidth="1"/>
    <col min="271" max="271" width="24.7142857142857" style="3" hidden="1" customWidth="1"/>
    <col min="272" max="272" width="18.4285714285714" style="3" hidden="1" customWidth="1"/>
    <col min="273" max="273" width="7.57142857142857" style="3" hidden="1" customWidth="1"/>
    <col min="274" max="515" width="0" style="3" hidden="1"/>
    <col min="516" max="517" width="9.14285714285714" style="3" hidden="1" customWidth="1"/>
    <col min="518" max="518" width="21.7142857142857" style="3" hidden="1" customWidth="1"/>
    <col min="519" max="519" width="17.4285714285714" style="3" hidden="1" customWidth="1"/>
    <col min="520" max="520" width="90.4285714285714" style="3" hidden="1" customWidth="1"/>
    <col min="521" max="523" width="17.4285714285714" style="3" hidden="1" customWidth="1"/>
    <col min="524" max="524" width="23.2857142857143" style="3" hidden="1" customWidth="1"/>
    <col min="525" max="526" width="17.4285714285714" style="3" hidden="1" customWidth="1"/>
    <col min="527" max="527" width="24.7142857142857" style="3" hidden="1" customWidth="1"/>
    <col min="528" max="528" width="18.4285714285714" style="3" hidden="1" customWidth="1"/>
    <col min="529" max="529" width="7.57142857142857" style="3" hidden="1" customWidth="1"/>
    <col min="530" max="771" width="0" style="3" hidden="1"/>
    <col min="772" max="773" width="9.14285714285714" style="3" hidden="1" customWidth="1"/>
    <col min="774" max="774" width="21.7142857142857" style="3" hidden="1" customWidth="1"/>
    <col min="775" max="775" width="17.4285714285714" style="3" hidden="1" customWidth="1"/>
    <col min="776" max="776" width="90.4285714285714" style="3" hidden="1" customWidth="1"/>
    <col min="777" max="779" width="17.4285714285714" style="3" hidden="1" customWidth="1"/>
    <col min="780" max="780" width="23.2857142857143" style="3" hidden="1" customWidth="1"/>
    <col min="781" max="782" width="17.4285714285714" style="3" hidden="1" customWidth="1"/>
    <col min="783" max="783" width="24.7142857142857" style="3" hidden="1" customWidth="1"/>
    <col min="784" max="784" width="18.4285714285714" style="3" hidden="1" customWidth="1"/>
    <col min="785" max="785" width="7.57142857142857" style="3" hidden="1" customWidth="1"/>
    <col min="786" max="1027" width="0" style="3" hidden="1"/>
    <col min="1028" max="1029" width="9.14285714285714" style="3" hidden="1" customWidth="1"/>
    <col min="1030" max="1030" width="21.7142857142857" style="3" hidden="1" customWidth="1"/>
    <col min="1031" max="1031" width="17.4285714285714" style="3" hidden="1" customWidth="1"/>
    <col min="1032" max="1032" width="90.4285714285714" style="3" hidden="1" customWidth="1"/>
    <col min="1033" max="1035" width="17.4285714285714" style="3" hidden="1" customWidth="1"/>
    <col min="1036" max="1036" width="23.2857142857143" style="3" hidden="1" customWidth="1"/>
    <col min="1037" max="1038" width="17.4285714285714" style="3" hidden="1" customWidth="1"/>
    <col min="1039" max="1039" width="24.7142857142857" style="3" hidden="1" customWidth="1"/>
    <col min="1040" max="1040" width="18.4285714285714" style="3" hidden="1" customWidth="1"/>
    <col min="1041" max="1041" width="7.57142857142857" style="3" hidden="1" customWidth="1"/>
    <col min="1042" max="1283" width="0" style="3" hidden="1"/>
    <col min="1284" max="1285" width="9.14285714285714" style="3" hidden="1" customWidth="1"/>
    <col min="1286" max="1286" width="21.7142857142857" style="3" hidden="1" customWidth="1"/>
    <col min="1287" max="1287" width="17.4285714285714" style="3" hidden="1" customWidth="1"/>
    <col min="1288" max="1288" width="90.4285714285714" style="3" hidden="1" customWidth="1"/>
    <col min="1289" max="1291" width="17.4285714285714" style="3" hidden="1" customWidth="1"/>
    <col min="1292" max="1292" width="23.2857142857143" style="3" hidden="1" customWidth="1"/>
    <col min="1293" max="1294" width="17.4285714285714" style="3" hidden="1" customWidth="1"/>
    <col min="1295" max="1295" width="24.7142857142857" style="3" hidden="1" customWidth="1"/>
    <col min="1296" max="1296" width="18.4285714285714" style="3" hidden="1" customWidth="1"/>
    <col min="1297" max="1297" width="7.57142857142857" style="3" hidden="1" customWidth="1"/>
    <col min="1298" max="1539" width="0" style="3" hidden="1"/>
    <col min="1540" max="1541" width="9.14285714285714" style="3" hidden="1" customWidth="1"/>
    <col min="1542" max="1542" width="21.7142857142857" style="3" hidden="1" customWidth="1"/>
    <col min="1543" max="1543" width="17.4285714285714" style="3" hidden="1" customWidth="1"/>
    <col min="1544" max="1544" width="90.4285714285714" style="3" hidden="1" customWidth="1"/>
    <col min="1545" max="1547" width="17.4285714285714" style="3" hidden="1" customWidth="1"/>
    <col min="1548" max="1548" width="23.2857142857143" style="3" hidden="1" customWidth="1"/>
    <col min="1549" max="1550" width="17.4285714285714" style="3" hidden="1" customWidth="1"/>
    <col min="1551" max="1551" width="24.7142857142857" style="3" hidden="1" customWidth="1"/>
    <col min="1552" max="1552" width="18.4285714285714" style="3" hidden="1" customWidth="1"/>
    <col min="1553" max="1553" width="7.57142857142857" style="3" hidden="1" customWidth="1"/>
    <col min="1554" max="1795" width="0" style="3" hidden="1"/>
    <col min="1796" max="1797" width="9.14285714285714" style="3" hidden="1" customWidth="1"/>
    <col min="1798" max="1798" width="21.7142857142857" style="3" hidden="1" customWidth="1"/>
    <col min="1799" max="1799" width="17.4285714285714" style="3" hidden="1" customWidth="1"/>
    <col min="1800" max="1800" width="90.4285714285714" style="3" hidden="1" customWidth="1"/>
    <col min="1801" max="1803" width="17.4285714285714" style="3" hidden="1" customWidth="1"/>
    <col min="1804" max="1804" width="23.2857142857143" style="3" hidden="1" customWidth="1"/>
    <col min="1805" max="1806" width="17.4285714285714" style="3" hidden="1" customWidth="1"/>
    <col min="1807" max="1807" width="24.7142857142857" style="3" hidden="1" customWidth="1"/>
    <col min="1808" max="1808" width="18.4285714285714" style="3" hidden="1" customWidth="1"/>
    <col min="1809" max="1809" width="7.57142857142857" style="3" hidden="1" customWidth="1"/>
    <col min="1810" max="2051" width="0" style="3" hidden="1"/>
    <col min="2052" max="2053" width="9.14285714285714" style="3" hidden="1" customWidth="1"/>
    <col min="2054" max="2054" width="21.7142857142857" style="3" hidden="1" customWidth="1"/>
    <col min="2055" max="2055" width="17.4285714285714" style="3" hidden="1" customWidth="1"/>
    <col min="2056" max="2056" width="90.4285714285714" style="3" hidden="1" customWidth="1"/>
    <col min="2057" max="2059" width="17.4285714285714" style="3" hidden="1" customWidth="1"/>
    <col min="2060" max="2060" width="23.2857142857143" style="3" hidden="1" customWidth="1"/>
    <col min="2061" max="2062" width="17.4285714285714" style="3" hidden="1" customWidth="1"/>
    <col min="2063" max="2063" width="24.7142857142857" style="3" hidden="1" customWidth="1"/>
    <col min="2064" max="2064" width="18.4285714285714" style="3" hidden="1" customWidth="1"/>
    <col min="2065" max="2065" width="7.57142857142857" style="3" hidden="1" customWidth="1"/>
    <col min="2066" max="2307" width="0" style="3" hidden="1"/>
    <col min="2308" max="2309" width="9.14285714285714" style="3" hidden="1" customWidth="1"/>
    <col min="2310" max="2310" width="21.7142857142857" style="3" hidden="1" customWidth="1"/>
    <col min="2311" max="2311" width="17.4285714285714" style="3" hidden="1" customWidth="1"/>
    <col min="2312" max="2312" width="90.4285714285714" style="3" hidden="1" customWidth="1"/>
    <col min="2313" max="2315" width="17.4285714285714" style="3" hidden="1" customWidth="1"/>
    <col min="2316" max="2316" width="23.2857142857143" style="3" hidden="1" customWidth="1"/>
    <col min="2317" max="2318" width="17.4285714285714" style="3" hidden="1" customWidth="1"/>
    <col min="2319" max="2319" width="24.7142857142857" style="3" hidden="1" customWidth="1"/>
    <col min="2320" max="2320" width="18.4285714285714" style="3" hidden="1" customWidth="1"/>
    <col min="2321" max="2321" width="7.57142857142857" style="3" hidden="1" customWidth="1"/>
    <col min="2322" max="2563" width="0" style="3" hidden="1"/>
    <col min="2564" max="2565" width="9.14285714285714" style="3" hidden="1" customWidth="1"/>
    <col min="2566" max="2566" width="21.7142857142857" style="3" hidden="1" customWidth="1"/>
    <col min="2567" max="2567" width="17.4285714285714" style="3" hidden="1" customWidth="1"/>
    <col min="2568" max="2568" width="90.4285714285714" style="3" hidden="1" customWidth="1"/>
    <col min="2569" max="2571" width="17.4285714285714" style="3" hidden="1" customWidth="1"/>
    <col min="2572" max="2572" width="23.2857142857143" style="3" hidden="1" customWidth="1"/>
    <col min="2573" max="2574" width="17.4285714285714" style="3" hidden="1" customWidth="1"/>
    <col min="2575" max="2575" width="24.7142857142857" style="3" hidden="1" customWidth="1"/>
    <col min="2576" max="2576" width="18.4285714285714" style="3" hidden="1" customWidth="1"/>
    <col min="2577" max="2577" width="7.57142857142857" style="3" hidden="1" customWidth="1"/>
    <col min="2578" max="2819" width="0" style="3" hidden="1"/>
    <col min="2820" max="2821" width="9.14285714285714" style="3" hidden="1" customWidth="1"/>
    <col min="2822" max="2822" width="21.7142857142857" style="3" hidden="1" customWidth="1"/>
    <col min="2823" max="2823" width="17.4285714285714" style="3" hidden="1" customWidth="1"/>
    <col min="2824" max="2824" width="90.4285714285714" style="3" hidden="1" customWidth="1"/>
    <col min="2825" max="2827" width="17.4285714285714" style="3" hidden="1" customWidth="1"/>
    <col min="2828" max="2828" width="23.2857142857143" style="3" hidden="1" customWidth="1"/>
    <col min="2829" max="2830" width="17.4285714285714" style="3" hidden="1" customWidth="1"/>
    <col min="2831" max="2831" width="24.7142857142857" style="3" hidden="1" customWidth="1"/>
    <col min="2832" max="2832" width="18.4285714285714" style="3" hidden="1" customWidth="1"/>
    <col min="2833" max="2833" width="7.57142857142857" style="3" hidden="1" customWidth="1"/>
    <col min="2834" max="3075" width="0" style="3" hidden="1"/>
    <col min="3076" max="3077" width="9.14285714285714" style="3" hidden="1" customWidth="1"/>
    <col min="3078" max="3078" width="21.7142857142857" style="3" hidden="1" customWidth="1"/>
    <col min="3079" max="3079" width="17.4285714285714" style="3" hidden="1" customWidth="1"/>
    <col min="3080" max="3080" width="90.4285714285714" style="3" hidden="1" customWidth="1"/>
    <col min="3081" max="3083" width="17.4285714285714" style="3" hidden="1" customWidth="1"/>
    <col min="3084" max="3084" width="23.2857142857143" style="3" hidden="1" customWidth="1"/>
    <col min="3085" max="3086" width="17.4285714285714" style="3" hidden="1" customWidth="1"/>
    <col min="3087" max="3087" width="24.7142857142857" style="3" hidden="1" customWidth="1"/>
    <col min="3088" max="3088" width="18.4285714285714" style="3" hidden="1" customWidth="1"/>
    <col min="3089" max="3089" width="7.57142857142857" style="3" hidden="1" customWidth="1"/>
    <col min="3090" max="3331" width="0" style="3" hidden="1"/>
    <col min="3332" max="3333" width="9.14285714285714" style="3" hidden="1" customWidth="1"/>
    <col min="3334" max="3334" width="21.7142857142857" style="3" hidden="1" customWidth="1"/>
    <col min="3335" max="3335" width="17.4285714285714" style="3" hidden="1" customWidth="1"/>
    <col min="3336" max="3336" width="90.4285714285714" style="3" hidden="1" customWidth="1"/>
    <col min="3337" max="3339" width="17.4285714285714" style="3" hidden="1" customWidth="1"/>
    <col min="3340" max="3340" width="23.2857142857143" style="3" hidden="1" customWidth="1"/>
    <col min="3341" max="3342" width="17.4285714285714" style="3" hidden="1" customWidth="1"/>
    <col min="3343" max="3343" width="24.7142857142857" style="3" hidden="1" customWidth="1"/>
    <col min="3344" max="3344" width="18.4285714285714" style="3" hidden="1" customWidth="1"/>
    <col min="3345" max="3345" width="7.57142857142857" style="3" hidden="1" customWidth="1"/>
    <col min="3346" max="3587" width="0" style="3" hidden="1"/>
    <col min="3588" max="3589" width="9.14285714285714" style="3" hidden="1" customWidth="1"/>
    <col min="3590" max="3590" width="21.7142857142857" style="3" hidden="1" customWidth="1"/>
    <col min="3591" max="3591" width="17.4285714285714" style="3" hidden="1" customWidth="1"/>
    <col min="3592" max="3592" width="90.4285714285714" style="3" hidden="1" customWidth="1"/>
    <col min="3593" max="3595" width="17.4285714285714" style="3" hidden="1" customWidth="1"/>
    <col min="3596" max="3596" width="23.2857142857143" style="3" hidden="1" customWidth="1"/>
    <col min="3597" max="3598" width="17.4285714285714" style="3" hidden="1" customWidth="1"/>
    <col min="3599" max="3599" width="24.7142857142857" style="3" hidden="1" customWidth="1"/>
    <col min="3600" max="3600" width="18.4285714285714" style="3" hidden="1" customWidth="1"/>
    <col min="3601" max="3601" width="7.57142857142857" style="3" hidden="1" customWidth="1"/>
    <col min="3602" max="3843" width="0" style="3" hidden="1"/>
    <col min="3844" max="3845" width="9.14285714285714" style="3" hidden="1" customWidth="1"/>
    <col min="3846" max="3846" width="21.7142857142857" style="3" hidden="1" customWidth="1"/>
    <col min="3847" max="3847" width="17.4285714285714" style="3" hidden="1" customWidth="1"/>
    <col min="3848" max="3848" width="90.4285714285714" style="3" hidden="1" customWidth="1"/>
    <col min="3849" max="3851" width="17.4285714285714" style="3" hidden="1" customWidth="1"/>
    <col min="3852" max="3852" width="23.2857142857143" style="3" hidden="1" customWidth="1"/>
    <col min="3853" max="3854" width="17.4285714285714" style="3" hidden="1" customWidth="1"/>
    <col min="3855" max="3855" width="24.7142857142857" style="3" hidden="1" customWidth="1"/>
    <col min="3856" max="3856" width="18.4285714285714" style="3" hidden="1" customWidth="1"/>
    <col min="3857" max="3857" width="7.57142857142857" style="3" hidden="1" customWidth="1"/>
    <col min="3858" max="4099" width="0" style="3" hidden="1"/>
    <col min="4100" max="4101" width="9.14285714285714" style="3" hidden="1" customWidth="1"/>
    <col min="4102" max="4102" width="21.7142857142857" style="3" hidden="1" customWidth="1"/>
    <col min="4103" max="4103" width="17.4285714285714" style="3" hidden="1" customWidth="1"/>
    <col min="4104" max="4104" width="90.4285714285714" style="3" hidden="1" customWidth="1"/>
    <col min="4105" max="4107" width="17.4285714285714" style="3" hidden="1" customWidth="1"/>
    <col min="4108" max="4108" width="23.2857142857143" style="3" hidden="1" customWidth="1"/>
    <col min="4109" max="4110" width="17.4285714285714" style="3" hidden="1" customWidth="1"/>
    <col min="4111" max="4111" width="24.7142857142857" style="3" hidden="1" customWidth="1"/>
    <col min="4112" max="4112" width="18.4285714285714" style="3" hidden="1" customWidth="1"/>
    <col min="4113" max="4113" width="7.57142857142857" style="3" hidden="1" customWidth="1"/>
    <col min="4114" max="4355" width="0" style="3" hidden="1"/>
    <col min="4356" max="4357" width="9.14285714285714" style="3" hidden="1" customWidth="1"/>
    <col min="4358" max="4358" width="21.7142857142857" style="3" hidden="1" customWidth="1"/>
    <col min="4359" max="4359" width="17.4285714285714" style="3" hidden="1" customWidth="1"/>
    <col min="4360" max="4360" width="90.4285714285714" style="3" hidden="1" customWidth="1"/>
    <col min="4361" max="4363" width="17.4285714285714" style="3" hidden="1" customWidth="1"/>
    <col min="4364" max="4364" width="23.2857142857143" style="3" hidden="1" customWidth="1"/>
    <col min="4365" max="4366" width="17.4285714285714" style="3" hidden="1" customWidth="1"/>
    <col min="4367" max="4367" width="24.7142857142857" style="3" hidden="1" customWidth="1"/>
    <col min="4368" max="4368" width="18.4285714285714" style="3" hidden="1" customWidth="1"/>
    <col min="4369" max="4369" width="7.57142857142857" style="3" hidden="1" customWidth="1"/>
    <col min="4370" max="4611" width="0" style="3" hidden="1"/>
    <col min="4612" max="4613" width="9.14285714285714" style="3" hidden="1" customWidth="1"/>
    <col min="4614" max="4614" width="21.7142857142857" style="3" hidden="1" customWidth="1"/>
    <col min="4615" max="4615" width="17.4285714285714" style="3" hidden="1" customWidth="1"/>
    <col min="4616" max="4616" width="90.4285714285714" style="3" hidden="1" customWidth="1"/>
    <col min="4617" max="4619" width="17.4285714285714" style="3" hidden="1" customWidth="1"/>
    <col min="4620" max="4620" width="23.2857142857143" style="3" hidden="1" customWidth="1"/>
    <col min="4621" max="4622" width="17.4285714285714" style="3" hidden="1" customWidth="1"/>
    <col min="4623" max="4623" width="24.7142857142857" style="3" hidden="1" customWidth="1"/>
    <col min="4624" max="4624" width="18.4285714285714" style="3" hidden="1" customWidth="1"/>
    <col min="4625" max="4625" width="7.57142857142857" style="3" hidden="1" customWidth="1"/>
    <col min="4626" max="4867" width="0" style="3" hidden="1"/>
    <col min="4868" max="4869" width="9.14285714285714" style="3" hidden="1" customWidth="1"/>
    <col min="4870" max="4870" width="21.7142857142857" style="3" hidden="1" customWidth="1"/>
    <col min="4871" max="4871" width="17.4285714285714" style="3" hidden="1" customWidth="1"/>
    <col min="4872" max="4872" width="90.4285714285714" style="3" hidden="1" customWidth="1"/>
    <col min="4873" max="4875" width="17.4285714285714" style="3" hidden="1" customWidth="1"/>
    <col min="4876" max="4876" width="23.2857142857143" style="3" hidden="1" customWidth="1"/>
    <col min="4877" max="4878" width="17.4285714285714" style="3" hidden="1" customWidth="1"/>
    <col min="4879" max="4879" width="24.7142857142857" style="3" hidden="1" customWidth="1"/>
    <col min="4880" max="4880" width="18.4285714285714" style="3" hidden="1" customWidth="1"/>
    <col min="4881" max="4881" width="7.57142857142857" style="3" hidden="1" customWidth="1"/>
    <col min="4882" max="5123" width="0" style="3" hidden="1"/>
    <col min="5124" max="5125" width="9.14285714285714" style="3" hidden="1" customWidth="1"/>
    <col min="5126" max="5126" width="21.7142857142857" style="3" hidden="1" customWidth="1"/>
    <col min="5127" max="5127" width="17.4285714285714" style="3" hidden="1" customWidth="1"/>
    <col min="5128" max="5128" width="90.4285714285714" style="3" hidden="1" customWidth="1"/>
    <col min="5129" max="5131" width="17.4285714285714" style="3" hidden="1" customWidth="1"/>
    <col min="5132" max="5132" width="23.2857142857143" style="3" hidden="1" customWidth="1"/>
    <col min="5133" max="5134" width="17.4285714285714" style="3" hidden="1" customWidth="1"/>
    <col min="5135" max="5135" width="24.7142857142857" style="3" hidden="1" customWidth="1"/>
    <col min="5136" max="5136" width="18.4285714285714" style="3" hidden="1" customWidth="1"/>
    <col min="5137" max="5137" width="7.57142857142857" style="3" hidden="1" customWidth="1"/>
    <col min="5138" max="5379" width="0" style="3" hidden="1"/>
    <col min="5380" max="5381" width="9.14285714285714" style="3" hidden="1" customWidth="1"/>
    <col min="5382" max="5382" width="21.7142857142857" style="3" hidden="1" customWidth="1"/>
    <col min="5383" max="5383" width="17.4285714285714" style="3" hidden="1" customWidth="1"/>
    <col min="5384" max="5384" width="90.4285714285714" style="3" hidden="1" customWidth="1"/>
    <col min="5385" max="5387" width="17.4285714285714" style="3" hidden="1" customWidth="1"/>
    <col min="5388" max="5388" width="23.2857142857143" style="3" hidden="1" customWidth="1"/>
    <col min="5389" max="5390" width="17.4285714285714" style="3" hidden="1" customWidth="1"/>
    <col min="5391" max="5391" width="24.7142857142857" style="3" hidden="1" customWidth="1"/>
    <col min="5392" max="5392" width="18.4285714285714" style="3" hidden="1" customWidth="1"/>
    <col min="5393" max="5393" width="7.57142857142857" style="3" hidden="1" customWidth="1"/>
    <col min="5394" max="5635" width="0" style="3" hidden="1"/>
    <col min="5636" max="5637" width="9.14285714285714" style="3" hidden="1" customWidth="1"/>
    <col min="5638" max="5638" width="21.7142857142857" style="3" hidden="1" customWidth="1"/>
    <col min="5639" max="5639" width="17.4285714285714" style="3" hidden="1" customWidth="1"/>
    <col min="5640" max="5640" width="90.4285714285714" style="3" hidden="1" customWidth="1"/>
    <col min="5641" max="5643" width="17.4285714285714" style="3" hidden="1" customWidth="1"/>
    <col min="5644" max="5644" width="23.2857142857143" style="3" hidden="1" customWidth="1"/>
    <col min="5645" max="5646" width="17.4285714285714" style="3" hidden="1" customWidth="1"/>
    <col min="5647" max="5647" width="24.7142857142857" style="3" hidden="1" customWidth="1"/>
    <col min="5648" max="5648" width="18.4285714285714" style="3" hidden="1" customWidth="1"/>
    <col min="5649" max="5649" width="7.57142857142857" style="3" hidden="1" customWidth="1"/>
    <col min="5650" max="5891" width="0" style="3" hidden="1"/>
    <col min="5892" max="5893" width="9.14285714285714" style="3" hidden="1" customWidth="1"/>
    <col min="5894" max="5894" width="21.7142857142857" style="3" hidden="1" customWidth="1"/>
    <col min="5895" max="5895" width="17.4285714285714" style="3" hidden="1" customWidth="1"/>
    <col min="5896" max="5896" width="90.4285714285714" style="3" hidden="1" customWidth="1"/>
    <col min="5897" max="5899" width="17.4285714285714" style="3" hidden="1" customWidth="1"/>
    <col min="5900" max="5900" width="23.2857142857143" style="3" hidden="1" customWidth="1"/>
    <col min="5901" max="5902" width="17.4285714285714" style="3" hidden="1" customWidth="1"/>
    <col min="5903" max="5903" width="24.7142857142857" style="3" hidden="1" customWidth="1"/>
    <col min="5904" max="5904" width="18.4285714285714" style="3" hidden="1" customWidth="1"/>
    <col min="5905" max="5905" width="7.57142857142857" style="3" hidden="1" customWidth="1"/>
    <col min="5906" max="6147" width="0" style="3" hidden="1"/>
    <col min="6148" max="6149" width="9.14285714285714" style="3" hidden="1" customWidth="1"/>
    <col min="6150" max="6150" width="21.7142857142857" style="3" hidden="1" customWidth="1"/>
    <col min="6151" max="6151" width="17.4285714285714" style="3" hidden="1" customWidth="1"/>
    <col min="6152" max="6152" width="90.4285714285714" style="3" hidden="1" customWidth="1"/>
    <col min="6153" max="6155" width="17.4285714285714" style="3" hidden="1" customWidth="1"/>
    <col min="6156" max="6156" width="23.2857142857143" style="3" hidden="1" customWidth="1"/>
    <col min="6157" max="6158" width="17.4285714285714" style="3" hidden="1" customWidth="1"/>
    <col min="6159" max="6159" width="24.7142857142857" style="3" hidden="1" customWidth="1"/>
    <col min="6160" max="6160" width="18.4285714285714" style="3" hidden="1" customWidth="1"/>
    <col min="6161" max="6161" width="7.57142857142857" style="3" hidden="1" customWidth="1"/>
    <col min="6162" max="6403" width="0" style="3" hidden="1"/>
    <col min="6404" max="6405" width="9.14285714285714" style="3" hidden="1" customWidth="1"/>
    <col min="6406" max="6406" width="21.7142857142857" style="3" hidden="1" customWidth="1"/>
    <col min="6407" max="6407" width="17.4285714285714" style="3" hidden="1" customWidth="1"/>
    <col min="6408" max="6408" width="90.4285714285714" style="3" hidden="1" customWidth="1"/>
    <col min="6409" max="6411" width="17.4285714285714" style="3" hidden="1" customWidth="1"/>
    <col min="6412" max="6412" width="23.2857142857143" style="3" hidden="1" customWidth="1"/>
    <col min="6413" max="6414" width="17.4285714285714" style="3" hidden="1" customWidth="1"/>
    <col min="6415" max="6415" width="24.7142857142857" style="3" hidden="1" customWidth="1"/>
    <col min="6416" max="6416" width="18.4285714285714" style="3" hidden="1" customWidth="1"/>
    <col min="6417" max="6417" width="7.57142857142857" style="3" hidden="1" customWidth="1"/>
    <col min="6418" max="6659" width="0" style="3" hidden="1"/>
    <col min="6660" max="6661" width="9.14285714285714" style="3" hidden="1" customWidth="1"/>
    <col min="6662" max="6662" width="21.7142857142857" style="3" hidden="1" customWidth="1"/>
    <col min="6663" max="6663" width="17.4285714285714" style="3" hidden="1" customWidth="1"/>
    <col min="6664" max="6664" width="90.4285714285714" style="3" hidden="1" customWidth="1"/>
    <col min="6665" max="6667" width="17.4285714285714" style="3" hidden="1" customWidth="1"/>
    <col min="6668" max="6668" width="23.2857142857143" style="3" hidden="1" customWidth="1"/>
    <col min="6669" max="6670" width="17.4285714285714" style="3" hidden="1" customWidth="1"/>
    <col min="6671" max="6671" width="24.7142857142857" style="3" hidden="1" customWidth="1"/>
    <col min="6672" max="6672" width="18.4285714285714" style="3" hidden="1" customWidth="1"/>
    <col min="6673" max="6673" width="7.57142857142857" style="3" hidden="1" customWidth="1"/>
    <col min="6674" max="6915" width="0" style="3" hidden="1"/>
    <col min="6916" max="6917" width="9.14285714285714" style="3" hidden="1" customWidth="1"/>
    <col min="6918" max="6918" width="21.7142857142857" style="3" hidden="1" customWidth="1"/>
    <col min="6919" max="6919" width="17.4285714285714" style="3" hidden="1" customWidth="1"/>
    <col min="6920" max="6920" width="90.4285714285714" style="3" hidden="1" customWidth="1"/>
    <col min="6921" max="6923" width="17.4285714285714" style="3" hidden="1" customWidth="1"/>
    <col min="6924" max="6924" width="23.2857142857143" style="3" hidden="1" customWidth="1"/>
    <col min="6925" max="6926" width="17.4285714285714" style="3" hidden="1" customWidth="1"/>
    <col min="6927" max="6927" width="24.7142857142857" style="3" hidden="1" customWidth="1"/>
    <col min="6928" max="6928" width="18.4285714285714" style="3" hidden="1" customWidth="1"/>
    <col min="6929" max="6929" width="7.57142857142857" style="3" hidden="1" customWidth="1"/>
    <col min="6930" max="7171" width="0" style="3" hidden="1"/>
    <col min="7172" max="7173" width="9.14285714285714" style="3" hidden="1" customWidth="1"/>
    <col min="7174" max="7174" width="21.7142857142857" style="3" hidden="1" customWidth="1"/>
    <col min="7175" max="7175" width="17.4285714285714" style="3" hidden="1" customWidth="1"/>
    <col min="7176" max="7176" width="90.4285714285714" style="3" hidden="1" customWidth="1"/>
    <col min="7177" max="7179" width="17.4285714285714" style="3" hidden="1" customWidth="1"/>
    <col min="7180" max="7180" width="23.2857142857143" style="3" hidden="1" customWidth="1"/>
    <col min="7181" max="7182" width="17.4285714285714" style="3" hidden="1" customWidth="1"/>
    <col min="7183" max="7183" width="24.7142857142857" style="3" hidden="1" customWidth="1"/>
    <col min="7184" max="7184" width="18.4285714285714" style="3" hidden="1" customWidth="1"/>
    <col min="7185" max="7185" width="7.57142857142857" style="3" hidden="1" customWidth="1"/>
    <col min="7186" max="7427" width="0" style="3" hidden="1"/>
    <col min="7428" max="7429" width="9.14285714285714" style="3" hidden="1" customWidth="1"/>
    <col min="7430" max="7430" width="21.7142857142857" style="3" hidden="1" customWidth="1"/>
    <col min="7431" max="7431" width="17.4285714285714" style="3" hidden="1" customWidth="1"/>
    <col min="7432" max="7432" width="90.4285714285714" style="3" hidden="1" customWidth="1"/>
    <col min="7433" max="7435" width="17.4285714285714" style="3" hidden="1" customWidth="1"/>
    <col min="7436" max="7436" width="23.2857142857143" style="3" hidden="1" customWidth="1"/>
    <col min="7437" max="7438" width="17.4285714285714" style="3" hidden="1" customWidth="1"/>
    <col min="7439" max="7439" width="24.7142857142857" style="3" hidden="1" customWidth="1"/>
    <col min="7440" max="7440" width="18.4285714285714" style="3" hidden="1" customWidth="1"/>
    <col min="7441" max="7441" width="7.57142857142857" style="3" hidden="1" customWidth="1"/>
    <col min="7442" max="7683" width="0" style="3" hidden="1"/>
    <col min="7684" max="7685" width="9.14285714285714" style="3" hidden="1" customWidth="1"/>
    <col min="7686" max="7686" width="21.7142857142857" style="3" hidden="1" customWidth="1"/>
    <col min="7687" max="7687" width="17.4285714285714" style="3" hidden="1" customWidth="1"/>
    <col min="7688" max="7688" width="90.4285714285714" style="3" hidden="1" customWidth="1"/>
    <col min="7689" max="7691" width="17.4285714285714" style="3" hidden="1" customWidth="1"/>
    <col min="7692" max="7692" width="23.2857142857143" style="3" hidden="1" customWidth="1"/>
    <col min="7693" max="7694" width="17.4285714285714" style="3" hidden="1" customWidth="1"/>
    <col min="7695" max="7695" width="24.7142857142857" style="3" hidden="1" customWidth="1"/>
    <col min="7696" max="7696" width="18.4285714285714" style="3" hidden="1" customWidth="1"/>
    <col min="7697" max="7697" width="7.57142857142857" style="3" hidden="1" customWidth="1"/>
    <col min="7698" max="7939" width="0" style="3" hidden="1"/>
    <col min="7940" max="7941" width="9.14285714285714" style="3" hidden="1" customWidth="1"/>
    <col min="7942" max="7942" width="21.7142857142857" style="3" hidden="1" customWidth="1"/>
    <col min="7943" max="7943" width="17.4285714285714" style="3" hidden="1" customWidth="1"/>
    <col min="7944" max="7944" width="90.4285714285714" style="3" hidden="1" customWidth="1"/>
    <col min="7945" max="7947" width="17.4285714285714" style="3" hidden="1" customWidth="1"/>
    <col min="7948" max="7948" width="23.2857142857143" style="3" hidden="1" customWidth="1"/>
    <col min="7949" max="7950" width="17.4285714285714" style="3" hidden="1" customWidth="1"/>
    <col min="7951" max="7951" width="24.7142857142857" style="3" hidden="1" customWidth="1"/>
    <col min="7952" max="7952" width="18.4285714285714" style="3" hidden="1" customWidth="1"/>
    <col min="7953" max="7953" width="7.57142857142857" style="3" hidden="1" customWidth="1"/>
    <col min="7954" max="8195" width="0" style="3" hidden="1"/>
    <col min="8196" max="8197" width="9.14285714285714" style="3" hidden="1" customWidth="1"/>
    <col min="8198" max="8198" width="21.7142857142857" style="3" hidden="1" customWidth="1"/>
    <col min="8199" max="8199" width="17.4285714285714" style="3" hidden="1" customWidth="1"/>
    <col min="8200" max="8200" width="90.4285714285714" style="3" hidden="1" customWidth="1"/>
    <col min="8201" max="8203" width="17.4285714285714" style="3" hidden="1" customWidth="1"/>
    <col min="8204" max="8204" width="23.2857142857143" style="3" hidden="1" customWidth="1"/>
    <col min="8205" max="8206" width="17.4285714285714" style="3" hidden="1" customWidth="1"/>
    <col min="8207" max="8207" width="24.7142857142857" style="3" hidden="1" customWidth="1"/>
    <col min="8208" max="8208" width="18.4285714285714" style="3" hidden="1" customWidth="1"/>
    <col min="8209" max="8209" width="7.57142857142857" style="3" hidden="1" customWidth="1"/>
    <col min="8210" max="8451" width="0" style="3" hidden="1"/>
    <col min="8452" max="8453" width="9.14285714285714" style="3" hidden="1" customWidth="1"/>
    <col min="8454" max="8454" width="21.7142857142857" style="3" hidden="1" customWidth="1"/>
    <col min="8455" max="8455" width="17.4285714285714" style="3" hidden="1" customWidth="1"/>
    <col min="8456" max="8456" width="90.4285714285714" style="3" hidden="1" customWidth="1"/>
    <col min="8457" max="8459" width="17.4285714285714" style="3" hidden="1" customWidth="1"/>
    <col min="8460" max="8460" width="23.2857142857143" style="3" hidden="1" customWidth="1"/>
    <col min="8461" max="8462" width="17.4285714285714" style="3" hidden="1" customWidth="1"/>
    <col min="8463" max="8463" width="24.7142857142857" style="3" hidden="1" customWidth="1"/>
    <col min="8464" max="8464" width="18.4285714285714" style="3" hidden="1" customWidth="1"/>
    <col min="8465" max="8465" width="7.57142857142857" style="3" hidden="1" customWidth="1"/>
    <col min="8466" max="8707" width="0" style="3" hidden="1"/>
    <col min="8708" max="8709" width="9.14285714285714" style="3" hidden="1" customWidth="1"/>
    <col min="8710" max="8710" width="21.7142857142857" style="3" hidden="1" customWidth="1"/>
    <col min="8711" max="8711" width="17.4285714285714" style="3" hidden="1" customWidth="1"/>
    <col min="8712" max="8712" width="90.4285714285714" style="3" hidden="1" customWidth="1"/>
    <col min="8713" max="8715" width="17.4285714285714" style="3" hidden="1" customWidth="1"/>
    <col min="8716" max="8716" width="23.2857142857143" style="3" hidden="1" customWidth="1"/>
    <col min="8717" max="8718" width="17.4285714285714" style="3" hidden="1" customWidth="1"/>
    <col min="8719" max="8719" width="24.7142857142857" style="3" hidden="1" customWidth="1"/>
    <col min="8720" max="8720" width="18.4285714285714" style="3" hidden="1" customWidth="1"/>
    <col min="8721" max="8721" width="7.57142857142857" style="3" hidden="1" customWidth="1"/>
    <col min="8722" max="8963" width="0" style="3" hidden="1"/>
    <col min="8964" max="8965" width="9.14285714285714" style="3" hidden="1" customWidth="1"/>
    <col min="8966" max="8966" width="21.7142857142857" style="3" hidden="1" customWidth="1"/>
    <col min="8967" max="8967" width="17.4285714285714" style="3" hidden="1" customWidth="1"/>
    <col min="8968" max="8968" width="90.4285714285714" style="3" hidden="1" customWidth="1"/>
    <col min="8969" max="8971" width="17.4285714285714" style="3" hidden="1" customWidth="1"/>
    <col min="8972" max="8972" width="23.2857142857143" style="3" hidden="1" customWidth="1"/>
    <col min="8973" max="8974" width="17.4285714285714" style="3" hidden="1" customWidth="1"/>
    <col min="8975" max="8975" width="24.7142857142857" style="3" hidden="1" customWidth="1"/>
    <col min="8976" max="8976" width="18.4285714285714" style="3" hidden="1" customWidth="1"/>
    <col min="8977" max="8977" width="7.57142857142857" style="3" hidden="1" customWidth="1"/>
    <col min="8978" max="9219" width="0" style="3" hidden="1"/>
    <col min="9220" max="9221" width="9.14285714285714" style="3" hidden="1" customWidth="1"/>
    <col min="9222" max="9222" width="21.7142857142857" style="3" hidden="1" customWidth="1"/>
    <col min="9223" max="9223" width="17.4285714285714" style="3" hidden="1" customWidth="1"/>
    <col min="9224" max="9224" width="90.4285714285714" style="3" hidden="1" customWidth="1"/>
    <col min="9225" max="9227" width="17.4285714285714" style="3" hidden="1" customWidth="1"/>
    <col min="9228" max="9228" width="23.2857142857143" style="3" hidden="1" customWidth="1"/>
    <col min="9229" max="9230" width="17.4285714285714" style="3" hidden="1" customWidth="1"/>
    <col min="9231" max="9231" width="24.7142857142857" style="3" hidden="1" customWidth="1"/>
    <col min="9232" max="9232" width="18.4285714285714" style="3" hidden="1" customWidth="1"/>
    <col min="9233" max="9233" width="7.57142857142857" style="3" hidden="1" customWidth="1"/>
    <col min="9234" max="9475" width="0" style="3" hidden="1"/>
    <col min="9476" max="9477" width="9.14285714285714" style="3" hidden="1" customWidth="1"/>
    <col min="9478" max="9478" width="21.7142857142857" style="3" hidden="1" customWidth="1"/>
    <col min="9479" max="9479" width="17.4285714285714" style="3" hidden="1" customWidth="1"/>
    <col min="9480" max="9480" width="90.4285714285714" style="3" hidden="1" customWidth="1"/>
    <col min="9481" max="9483" width="17.4285714285714" style="3" hidden="1" customWidth="1"/>
    <col min="9484" max="9484" width="23.2857142857143" style="3" hidden="1" customWidth="1"/>
    <col min="9485" max="9486" width="17.4285714285714" style="3" hidden="1" customWidth="1"/>
    <col min="9487" max="9487" width="24.7142857142857" style="3" hidden="1" customWidth="1"/>
    <col min="9488" max="9488" width="18.4285714285714" style="3" hidden="1" customWidth="1"/>
    <col min="9489" max="9489" width="7.57142857142857" style="3" hidden="1" customWidth="1"/>
    <col min="9490" max="9731" width="0" style="3" hidden="1"/>
    <col min="9732" max="9733" width="9.14285714285714" style="3" hidden="1" customWidth="1"/>
    <col min="9734" max="9734" width="21.7142857142857" style="3" hidden="1" customWidth="1"/>
    <col min="9735" max="9735" width="17.4285714285714" style="3" hidden="1" customWidth="1"/>
    <col min="9736" max="9736" width="90.4285714285714" style="3" hidden="1" customWidth="1"/>
    <col min="9737" max="9739" width="17.4285714285714" style="3" hidden="1" customWidth="1"/>
    <col min="9740" max="9740" width="23.2857142857143" style="3" hidden="1" customWidth="1"/>
    <col min="9741" max="9742" width="17.4285714285714" style="3" hidden="1" customWidth="1"/>
    <col min="9743" max="9743" width="24.7142857142857" style="3" hidden="1" customWidth="1"/>
    <col min="9744" max="9744" width="18.4285714285714" style="3" hidden="1" customWidth="1"/>
    <col min="9745" max="9745" width="7.57142857142857" style="3" hidden="1" customWidth="1"/>
    <col min="9746" max="9987" width="0" style="3" hidden="1"/>
    <col min="9988" max="9989" width="9.14285714285714" style="3" hidden="1" customWidth="1"/>
    <col min="9990" max="9990" width="21.7142857142857" style="3" hidden="1" customWidth="1"/>
    <col min="9991" max="9991" width="17.4285714285714" style="3" hidden="1" customWidth="1"/>
    <col min="9992" max="9992" width="90.4285714285714" style="3" hidden="1" customWidth="1"/>
    <col min="9993" max="9995" width="17.4285714285714" style="3" hidden="1" customWidth="1"/>
    <col min="9996" max="9996" width="23.2857142857143" style="3" hidden="1" customWidth="1"/>
    <col min="9997" max="9998" width="17.4285714285714" style="3" hidden="1" customWidth="1"/>
    <col min="9999" max="9999" width="24.7142857142857" style="3" hidden="1" customWidth="1"/>
    <col min="10000" max="10000" width="18.4285714285714" style="3" hidden="1" customWidth="1"/>
    <col min="10001" max="10001" width="7.57142857142857" style="3" hidden="1" customWidth="1"/>
    <col min="10002" max="10243" width="0" style="3" hidden="1"/>
    <col min="10244" max="10245" width="9.14285714285714" style="3" hidden="1" customWidth="1"/>
    <col min="10246" max="10246" width="21.7142857142857" style="3" hidden="1" customWidth="1"/>
    <col min="10247" max="10247" width="17.4285714285714" style="3" hidden="1" customWidth="1"/>
    <col min="10248" max="10248" width="90.4285714285714" style="3" hidden="1" customWidth="1"/>
    <col min="10249" max="10251" width="17.4285714285714" style="3" hidden="1" customWidth="1"/>
    <col min="10252" max="10252" width="23.2857142857143" style="3" hidden="1" customWidth="1"/>
    <col min="10253" max="10254" width="17.4285714285714" style="3" hidden="1" customWidth="1"/>
    <col min="10255" max="10255" width="24.7142857142857" style="3" hidden="1" customWidth="1"/>
    <col min="10256" max="10256" width="18.4285714285714" style="3" hidden="1" customWidth="1"/>
    <col min="10257" max="10257" width="7.57142857142857" style="3" hidden="1" customWidth="1"/>
    <col min="10258" max="10499" width="0" style="3" hidden="1"/>
    <col min="10500" max="10501" width="9.14285714285714" style="3" hidden="1" customWidth="1"/>
    <col min="10502" max="10502" width="21.7142857142857" style="3" hidden="1" customWidth="1"/>
    <col min="10503" max="10503" width="17.4285714285714" style="3" hidden="1" customWidth="1"/>
    <col min="10504" max="10504" width="90.4285714285714" style="3" hidden="1" customWidth="1"/>
    <col min="10505" max="10507" width="17.4285714285714" style="3" hidden="1" customWidth="1"/>
    <col min="10508" max="10508" width="23.2857142857143" style="3" hidden="1" customWidth="1"/>
    <col min="10509" max="10510" width="17.4285714285714" style="3" hidden="1" customWidth="1"/>
    <col min="10511" max="10511" width="24.7142857142857" style="3" hidden="1" customWidth="1"/>
    <col min="10512" max="10512" width="18.4285714285714" style="3" hidden="1" customWidth="1"/>
    <col min="10513" max="10513" width="7.57142857142857" style="3" hidden="1" customWidth="1"/>
    <col min="10514" max="10755" width="0" style="3" hidden="1"/>
    <col min="10756" max="10757" width="9.14285714285714" style="3" hidden="1" customWidth="1"/>
    <col min="10758" max="10758" width="21.7142857142857" style="3" hidden="1" customWidth="1"/>
    <col min="10759" max="10759" width="17.4285714285714" style="3" hidden="1" customWidth="1"/>
    <col min="10760" max="10760" width="90.4285714285714" style="3" hidden="1" customWidth="1"/>
    <col min="10761" max="10763" width="17.4285714285714" style="3" hidden="1" customWidth="1"/>
    <col min="10764" max="10764" width="23.2857142857143" style="3" hidden="1" customWidth="1"/>
    <col min="10765" max="10766" width="17.4285714285714" style="3" hidden="1" customWidth="1"/>
    <col min="10767" max="10767" width="24.7142857142857" style="3" hidden="1" customWidth="1"/>
    <col min="10768" max="10768" width="18.4285714285714" style="3" hidden="1" customWidth="1"/>
    <col min="10769" max="10769" width="7.57142857142857" style="3" hidden="1" customWidth="1"/>
    <col min="10770" max="11011" width="0" style="3" hidden="1"/>
    <col min="11012" max="11013" width="9.14285714285714" style="3" hidden="1" customWidth="1"/>
    <col min="11014" max="11014" width="21.7142857142857" style="3" hidden="1" customWidth="1"/>
    <col min="11015" max="11015" width="17.4285714285714" style="3" hidden="1" customWidth="1"/>
    <col min="11016" max="11016" width="90.4285714285714" style="3" hidden="1" customWidth="1"/>
    <col min="11017" max="11019" width="17.4285714285714" style="3" hidden="1" customWidth="1"/>
    <col min="11020" max="11020" width="23.2857142857143" style="3" hidden="1" customWidth="1"/>
    <col min="11021" max="11022" width="17.4285714285714" style="3" hidden="1" customWidth="1"/>
    <col min="11023" max="11023" width="24.7142857142857" style="3" hidden="1" customWidth="1"/>
    <col min="11024" max="11024" width="18.4285714285714" style="3" hidden="1" customWidth="1"/>
    <col min="11025" max="11025" width="7.57142857142857" style="3" hidden="1" customWidth="1"/>
    <col min="11026" max="11267" width="0" style="3" hidden="1"/>
    <col min="11268" max="11269" width="9.14285714285714" style="3" hidden="1" customWidth="1"/>
    <col min="11270" max="11270" width="21.7142857142857" style="3" hidden="1" customWidth="1"/>
    <col min="11271" max="11271" width="17.4285714285714" style="3" hidden="1" customWidth="1"/>
    <col min="11272" max="11272" width="90.4285714285714" style="3" hidden="1" customWidth="1"/>
    <col min="11273" max="11275" width="17.4285714285714" style="3" hidden="1" customWidth="1"/>
    <col min="11276" max="11276" width="23.2857142857143" style="3" hidden="1" customWidth="1"/>
    <col min="11277" max="11278" width="17.4285714285714" style="3" hidden="1" customWidth="1"/>
    <col min="11279" max="11279" width="24.7142857142857" style="3" hidden="1" customWidth="1"/>
    <col min="11280" max="11280" width="18.4285714285714" style="3" hidden="1" customWidth="1"/>
    <col min="11281" max="11281" width="7.57142857142857" style="3" hidden="1" customWidth="1"/>
    <col min="11282" max="11523" width="0" style="3" hidden="1"/>
    <col min="11524" max="11525" width="9.14285714285714" style="3" hidden="1" customWidth="1"/>
    <col min="11526" max="11526" width="21.7142857142857" style="3" hidden="1" customWidth="1"/>
    <col min="11527" max="11527" width="17.4285714285714" style="3" hidden="1" customWidth="1"/>
    <col min="11528" max="11528" width="90.4285714285714" style="3" hidden="1" customWidth="1"/>
    <col min="11529" max="11531" width="17.4285714285714" style="3" hidden="1" customWidth="1"/>
    <col min="11532" max="11532" width="23.2857142857143" style="3" hidden="1" customWidth="1"/>
    <col min="11533" max="11534" width="17.4285714285714" style="3" hidden="1" customWidth="1"/>
    <col min="11535" max="11535" width="24.7142857142857" style="3" hidden="1" customWidth="1"/>
    <col min="11536" max="11536" width="18.4285714285714" style="3" hidden="1" customWidth="1"/>
    <col min="11537" max="11537" width="7.57142857142857" style="3" hidden="1" customWidth="1"/>
    <col min="11538" max="11779" width="0" style="3" hidden="1"/>
    <col min="11780" max="11781" width="9.14285714285714" style="3" hidden="1" customWidth="1"/>
    <col min="11782" max="11782" width="21.7142857142857" style="3" hidden="1" customWidth="1"/>
    <col min="11783" max="11783" width="17.4285714285714" style="3" hidden="1" customWidth="1"/>
    <col min="11784" max="11784" width="90.4285714285714" style="3" hidden="1" customWidth="1"/>
    <col min="11785" max="11787" width="17.4285714285714" style="3" hidden="1" customWidth="1"/>
    <col min="11788" max="11788" width="23.2857142857143" style="3" hidden="1" customWidth="1"/>
    <col min="11789" max="11790" width="17.4285714285714" style="3" hidden="1" customWidth="1"/>
    <col min="11791" max="11791" width="24.7142857142857" style="3" hidden="1" customWidth="1"/>
    <col min="11792" max="11792" width="18.4285714285714" style="3" hidden="1" customWidth="1"/>
    <col min="11793" max="11793" width="7.57142857142857" style="3" hidden="1" customWidth="1"/>
    <col min="11794" max="12035" width="0" style="3" hidden="1"/>
    <col min="12036" max="12037" width="9.14285714285714" style="3" hidden="1" customWidth="1"/>
    <col min="12038" max="12038" width="21.7142857142857" style="3" hidden="1" customWidth="1"/>
    <col min="12039" max="12039" width="17.4285714285714" style="3" hidden="1" customWidth="1"/>
    <col min="12040" max="12040" width="90.4285714285714" style="3" hidden="1" customWidth="1"/>
    <col min="12041" max="12043" width="17.4285714285714" style="3" hidden="1" customWidth="1"/>
    <col min="12044" max="12044" width="23.2857142857143" style="3" hidden="1" customWidth="1"/>
    <col min="12045" max="12046" width="17.4285714285714" style="3" hidden="1" customWidth="1"/>
    <col min="12047" max="12047" width="24.7142857142857" style="3" hidden="1" customWidth="1"/>
    <col min="12048" max="12048" width="18.4285714285714" style="3" hidden="1" customWidth="1"/>
    <col min="12049" max="12049" width="7.57142857142857" style="3" hidden="1" customWidth="1"/>
    <col min="12050" max="12291" width="0" style="3" hidden="1"/>
    <col min="12292" max="12293" width="9.14285714285714" style="3" hidden="1" customWidth="1"/>
    <col min="12294" max="12294" width="21.7142857142857" style="3" hidden="1" customWidth="1"/>
    <col min="12295" max="12295" width="17.4285714285714" style="3" hidden="1" customWidth="1"/>
    <col min="12296" max="12296" width="90.4285714285714" style="3" hidden="1" customWidth="1"/>
    <col min="12297" max="12299" width="17.4285714285714" style="3" hidden="1" customWidth="1"/>
    <col min="12300" max="12300" width="23.2857142857143" style="3" hidden="1" customWidth="1"/>
    <col min="12301" max="12302" width="17.4285714285714" style="3" hidden="1" customWidth="1"/>
    <col min="12303" max="12303" width="24.7142857142857" style="3" hidden="1" customWidth="1"/>
    <col min="12304" max="12304" width="18.4285714285714" style="3" hidden="1" customWidth="1"/>
    <col min="12305" max="12305" width="7.57142857142857" style="3" hidden="1" customWidth="1"/>
    <col min="12306" max="12547" width="0" style="3" hidden="1"/>
    <col min="12548" max="12549" width="9.14285714285714" style="3" hidden="1" customWidth="1"/>
    <col min="12550" max="12550" width="21.7142857142857" style="3" hidden="1" customWidth="1"/>
    <col min="12551" max="12551" width="17.4285714285714" style="3" hidden="1" customWidth="1"/>
    <col min="12552" max="12552" width="90.4285714285714" style="3" hidden="1" customWidth="1"/>
    <col min="12553" max="12555" width="17.4285714285714" style="3" hidden="1" customWidth="1"/>
    <col min="12556" max="12556" width="23.2857142857143" style="3" hidden="1" customWidth="1"/>
    <col min="12557" max="12558" width="17.4285714285714" style="3" hidden="1" customWidth="1"/>
    <col min="12559" max="12559" width="24.7142857142857" style="3" hidden="1" customWidth="1"/>
    <col min="12560" max="12560" width="18.4285714285714" style="3" hidden="1" customWidth="1"/>
    <col min="12561" max="12561" width="7.57142857142857" style="3" hidden="1" customWidth="1"/>
    <col min="12562" max="12803" width="0" style="3" hidden="1"/>
    <col min="12804" max="12805" width="9.14285714285714" style="3" hidden="1" customWidth="1"/>
    <col min="12806" max="12806" width="21.7142857142857" style="3" hidden="1" customWidth="1"/>
    <col min="12807" max="12807" width="17.4285714285714" style="3" hidden="1" customWidth="1"/>
    <col min="12808" max="12808" width="90.4285714285714" style="3" hidden="1" customWidth="1"/>
    <col min="12809" max="12811" width="17.4285714285714" style="3" hidden="1" customWidth="1"/>
    <col min="12812" max="12812" width="23.2857142857143" style="3" hidden="1" customWidth="1"/>
    <col min="12813" max="12814" width="17.4285714285714" style="3" hidden="1" customWidth="1"/>
    <col min="12815" max="12815" width="24.7142857142857" style="3" hidden="1" customWidth="1"/>
    <col min="12816" max="12816" width="18.4285714285714" style="3" hidden="1" customWidth="1"/>
    <col min="12817" max="12817" width="7.57142857142857" style="3" hidden="1" customWidth="1"/>
    <col min="12818" max="13059" width="0" style="3" hidden="1"/>
    <col min="13060" max="13061" width="9.14285714285714" style="3" hidden="1" customWidth="1"/>
    <col min="13062" max="13062" width="21.7142857142857" style="3" hidden="1" customWidth="1"/>
    <col min="13063" max="13063" width="17.4285714285714" style="3" hidden="1" customWidth="1"/>
    <col min="13064" max="13064" width="90.4285714285714" style="3" hidden="1" customWidth="1"/>
    <col min="13065" max="13067" width="17.4285714285714" style="3" hidden="1" customWidth="1"/>
    <col min="13068" max="13068" width="23.2857142857143" style="3" hidden="1" customWidth="1"/>
    <col min="13069" max="13070" width="17.4285714285714" style="3" hidden="1" customWidth="1"/>
    <col min="13071" max="13071" width="24.7142857142857" style="3" hidden="1" customWidth="1"/>
    <col min="13072" max="13072" width="18.4285714285714" style="3" hidden="1" customWidth="1"/>
    <col min="13073" max="13073" width="7.57142857142857" style="3" hidden="1" customWidth="1"/>
    <col min="13074" max="13315" width="0" style="3" hidden="1"/>
    <col min="13316" max="13317" width="9.14285714285714" style="3" hidden="1" customWidth="1"/>
    <col min="13318" max="13318" width="21.7142857142857" style="3" hidden="1" customWidth="1"/>
    <col min="13319" max="13319" width="17.4285714285714" style="3" hidden="1" customWidth="1"/>
    <col min="13320" max="13320" width="90.4285714285714" style="3" hidden="1" customWidth="1"/>
    <col min="13321" max="13323" width="17.4285714285714" style="3" hidden="1" customWidth="1"/>
    <col min="13324" max="13324" width="23.2857142857143" style="3" hidden="1" customWidth="1"/>
    <col min="13325" max="13326" width="17.4285714285714" style="3" hidden="1" customWidth="1"/>
    <col min="13327" max="13327" width="24.7142857142857" style="3" hidden="1" customWidth="1"/>
    <col min="13328" max="13328" width="18.4285714285714" style="3" hidden="1" customWidth="1"/>
    <col min="13329" max="13329" width="7.57142857142857" style="3" hidden="1" customWidth="1"/>
    <col min="13330" max="13571" width="0" style="3" hidden="1"/>
    <col min="13572" max="13573" width="9.14285714285714" style="3" hidden="1" customWidth="1"/>
    <col min="13574" max="13574" width="21.7142857142857" style="3" hidden="1" customWidth="1"/>
    <col min="13575" max="13575" width="17.4285714285714" style="3" hidden="1" customWidth="1"/>
    <col min="13576" max="13576" width="90.4285714285714" style="3" hidden="1" customWidth="1"/>
    <col min="13577" max="13579" width="17.4285714285714" style="3" hidden="1" customWidth="1"/>
    <col min="13580" max="13580" width="23.2857142857143" style="3" hidden="1" customWidth="1"/>
    <col min="13581" max="13582" width="17.4285714285714" style="3" hidden="1" customWidth="1"/>
    <col min="13583" max="13583" width="24.7142857142857" style="3" hidden="1" customWidth="1"/>
    <col min="13584" max="13584" width="18.4285714285714" style="3" hidden="1" customWidth="1"/>
    <col min="13585" max="13585" width="7.57142857142857" style="3" hidden="1" customWidth="1"/>
    <col min="13586" max="13827" width="0" style="3" hidden="1"/>
    <col min="13828" max="13829" width="9.14285714285714" style="3" hidden="1" customWidth="1"/>
    <col min="13830" max="13830" width="21.7142857142857" style="3" hidden="1" customWidth="1"/>
    <col min="13831" max="13831" width="17.4285714285714" style="3" hidden="1" customWidth="1"/>
    <col min="13832" max="13832" width="90.4285714285714" style="3" hidden="1" customWidth="1"/>
    <col min="13833" max="13835" width="17.4285714285714" style="3" hidden="1" customWidth="1"/>
    <col min="13836" max="13836" width="23.2857142857143" style="3" hidden="1" customWidth="1"/>
    <col min="13837" max="13838" width="17.4285714285714" style="3" hidden="1" customWidth="1"/>
    <col min="13839" max="13839" width="24.7142857142857" style="3" hidden="1" customWidth="1"/>
    <col min="13840" max="13840" width="18.4285714285714" style="3" hidden="1" customWidth="1"/>
    <col min="13841" max="13841" width="7.57142857142857" style="3" hidden="1" customWidth="1"/>
    <col min="13842" max="14083" width="0" style="3" hidden="1"/>
    <col min="14084" max="14085" width="9.14285714285714" style="3" hidden="1" customWidth="1"/>
    <col min="14086" max="14086" width="21.7142857142857" style="3" hidden="1" customWidth="1"/>
    <col min="14087" max="14087" width="17.4285714285714" style="3" hidden="1" customWidth="1"/>
    <col min="14088" max="14088" width="90.4285714285714" style="3" hidden="1" customWidth="1"/>
    <col min="14089" max="14091" width="17.4285714285714" style="3" hidden="1" customWidth="1"/>
    <col min="14092" max="14092" width="23.2857142857143" style="3" hidden="1" customWidth="1"/>
    <col min="14093" max="14094" width="17.4285714285714" style="3" hidden="1" customWidth="1"/>
    <col min="14095" max="14095" width="24.7142857142857" style="3" hidden="1" customWidth="1"/>
    <col min="14096" max="14096" width="18.4285714285714" style="3" hidden="1" customWidth="1"/>
    <col min="14097" max="14097" width="7.57142857142857" style="3" hidden="1" customWidth="1"/>
    <col min="14098" max="14339" width="0" style="3" hidden="1"/>
    <col min="14340" max="14341" width="9.14285714285714" style="3" hidden="1" customWidth="1"/>
    <col min="14342" max="14342" width="21.7142857142857" style="3" hidden="1" customWidth="1"/>
    <col min="14343" max="14343" width="17.4285714285714" style="3" hidden="1" customWidth="1"/>
    <col min="14344" max="14344" width="90.4285714285714" style="3" hidden="1" customWidth="1"/>
    <col min="14345" max="14347" width="17.4285714285714" style="3" hidden="1" customWidth="1"/>
    <col min="14348" max="14348" width="23.2857142857143" style="3" hidden="1" customWidth="1"/>
    <col min="14349" max="14350" width="17.4285714285714" style="3" hidden="1" customWidth="1"/>
    <col min="14351" max="14351" width="24.7142857142857" style="3" hidden="1" customWidth="1"/>
    <col min="14352" max="14352" width="18.4285714285714" style="3" hidden="1" customWidth="1"/>
    <col min="14353" max="14353" width="7.57142857142857" style="3" hidden="1" customWidth="1"/>
    <col min="14354" max="14595" width="0" style="3" hidden="1"/>
    <col min="14596" max="14597" width="9.14285714285714" style="3" hidden="1" customWidth="1"/>
    <col min="14598" max="14598" width="21.7142857142857" style="3" hidden="1" customWidth="1"/>
    <col min="14599" max="14599" width="17.4285714285714" style="3" hidden="1" customWidth="1"/>
    <col min="14600" max="14600" width="90.4285714285714" style="3" hidden="1" customWidth="1"/>
    <col min="14601" max="14603" width="17.4285714285714" style="3" hidden="1" customWidth="1"/>
    <col min="14604" max="14604" width="23.2857142857143" style="3" hidden="1" customWidth="1"/>
    <col min="14605" max="14606" width="17.4285714285714" style="3" hidden="1" customWidth="1"/>
    <col min="14607" max="14607" width="24.7142857142857" style="3" hidden="1" customWidth="1"/>
    <col min="14608" max="14608" width="18.4285714285714" style="3" hidden="1" customWidth="1"/>
    <col min="14609" max="14609" width="7.57142857142857" style="3" hidden="1" customWidth="1"/>
    <col min="14610" max="14851" width="0" style="3" hidden="1"/>
    <col min="14852" max="14853" width="9.14285714285714" style="3" hidden="1" customWidth="1"/>
    <col min="14854" max="14854" width="21.7142857142857" style="3" hidden="1" customWidth="1"/>
    <col min="14855" max="14855" width="17.4285714285714" style="3" hidden="1" customWidth="1"/>
    <col min="14856" max="14856" width="90.4285714285714" style="3" hidden="1" customWidth="1"/>
    <col min="14857" max="14859" width="17.4285714285714" style="3" hidden="1" customWidth="1"/>
    <col min="14860" max="14860" width="23.2857142857143" style="3" hidden="1" customWidth="1"/>
    <col min="14861" max="14862" width="17.4285714285714" style="3" hidden="1" customWidth="1"/>
    <col min="14863" max="14863" width="24.7142857142857" style="3" hidden="1" customWidth="1"/>
    <col min="14864" max="14864" width="18.4285714285714" style="3" hidden="1" customWidth="1"/>
    <col min="14865" max="14865" width="7.57142857142857" style="3" hidden="1" customWidth="1"/>
    <col min="14866" max="15107" width="0" style="3" hidden="1"/>
    <col min="15108" max="15109" width="9.14285714285714" style="3" hidden="1" customWidth="1"/>
    <col min="15110" max="15110" width="21.7142857142857" style="3" hidden="1" customWidth="1"/>
    <col min="15111" max="15111" width="17.4285714285714" style="3" hidden="1" customWidth="1"/>
    <col min="15112" max="15112" width="90.4285714285714" style="3" hidden="1" customWidth="1"/>
    <col min="15113" max="15115" width="17.4285714285714" style="3" hidden="1" customWidth="1"/>
    <col min="15116" max="15116" width="23.2857142857143" style="3" hidden="1" customWidth="1"/>
    <col min="15117" max="15118" width="17.4285714285714" style="3" hidden="1" customWidth="1"/>
    <col min="15119" max="15119" width="24.7142857142857" style="3" hidden="1" customWidth="1"/>
    <col min="15120" max="15120" width="18.4285714285714" style="3" hidden="1" customWidth="1"/>
    <col min="15121" max="15121" width="7.57142857142857" style="3" hidden="1" customWidth="1"/>
    <col min="15122" max="15363" width="0" style="3" hidden="1"/>
    <col min="15364" max="15365" width="9.14285714285714" style="3" hidden="1" customWidth="1"/>
    <col min="15366" max="15366" width="21.7142857142857" style="3" hidden="1" customWidth="1"/>
    <col min="15367" max="15367" width="17.4285714285714" style="3" hidden="1" customWidth="1"/>
    <col min="15368" max="15368" width="90.4285714285714" style="3" hidden="1" customWidth="1"/>
    <col min="15369" max="15371" width="17.4285714285714" style="3" hidden="1" customWidth="1"/>
    <col min="15372" max="15372" width="23.2857142857143" style="3" hidden="1" customWidth="1"/>
    <col min="15373" max="15374" width="17.4285714285714" style="3" hidden="1" customWidth="1"/>
    <col min="15375" max="15375" width="24.7142857142857" style="3" hidden="1" customWidth="1"/>
    <col min="15376" max="15376" width="18.4285714285714" style="3" hidden="1" customWidth="1"/>
    <col min="15377" max="15377" width="7.57142857142857" style="3" hidden="1" customWidth="1"/>
    <col min="15378" max="15619" width="0" style="3" hidden="1"/>
    <col min="15620" max="15621" width="9.14285714285714" style="3" hidden="1" customWidth="1"/>
    <col min="15622" max="15622" width="21.7142857142857" style="3" hidden="1" customWidth="1"/>
    <col min="15623" max="15623" width="17.4285714285714" style="3" hidden="1" customWidth="1"/>
    <col min="15624" max="15624" width="90.4285714285714" style="3" hidden="1" customWidth="1"/>
    <col min="15625" max="15627" width="17.4285714285714" style="3" hidden="1" customWidth="1"/>
    <col min="15628" max="15628" width="23.2857142857143" style="3" hidden="1" customWidth="1"/>
    <col min="15629" max="15630" width="17.4285714285714" style="3" hidden="1" customWidth="1"/>
    <col min="15631" max="15631" width="24.7142857142857" style="3" hidden="1" customWidth="1"/>
    <col min="15632" max="15632" width="18.4285714285714" style="3" hidden="1" customWidth="1"/>
    <col min="15633" max="15633" width="7.57142857142857" style="3" hidden="1" customWidth="1"/>
    <col min="15634" max="15875" width="0" style="3" hidden="1"/>
    <col min="15876" max="15877" width="9.14285714285714" style="3" hidden="1" customWidth="1"/>
    <col min="15878" max="15878" width="21.7142857142857" style="3" hidden="1" customWidth="1"/>
    <col min="15879" max="15879" width="17.4285714285714" style="3" hidden="1" customWidth="1"/>
    <col min="15880" max="15880" width="90.4285714285714" style="3" hidden="1" customWidth="1"/>
    <col min="15881" max="15883" width="17.4285714285714" style="3" hidden="1" customWidth="1"/>
    <col min="15884" max="15884" width="23.2857142857143" style="3" hidden="1" customWidth="1"/>
    <col min="15885" max="15886" width="17.4285714285714" style="3" hidden="1" customWidth="1"/>
    <col min="15887" max="15887" width="24.7142857142857" style="3" hidden="1" customWidth="1"/>
    <col min="15888" max="15888" width="18.4285714285714" style="3" hidden="1" customWidth="1"/>
    <col min="15889" max="15889" width="7.57142857142857" style="3" hidden="1" customWidth="1"/>
    <col min="15890" max="16131" width="0" style="3" hidden="1"/>
    <col min="16132" max="16133" width="9.14285714285714" style="3" hidden="1" customWidth="1"/>
    <col min="16134" max="16134" width="21.7142857142857" style="3" hidden="1" customWidth="1"/>
    <col min="16135" max="16135" width="17.4285714285714" style="3" hidden="1" customWidth="1"/>
    <col min="16136" max="16136" width="90.4285714285714" style="3" hidden="1" customWidth="1"/>
    <col min="16137" max="16139" width="17.4285714285714" style="3" hidden="1" customWidth="1"/>
    <col min="16140" max="16140" width="23.2857142857143" style="3" hidden="1" customWidth="1"/>
    <col min="16141" max="16142" width="17.4285714285714" style="3" hidden="1" customWidth="1"/>
    <col min="16143" max="16143" width="24.7142857142857" style="3" hidden="1" customWidth="1"/>
    <col min="16144" max="16144" width="18.4285714285714" style="3" hidden="1" customWidth="1"/>
    <col min="16145" max="16145" width="7.57142857142857" style="3" hidden="1" customWidth="1"/>
    <col min="16146" max="16384" width="0" style="3" hidden="1"/>
  </cols>
  <sheetData>
    <row r="1" customHeight="1" spans="1:15">
      <c r="A1" s="2"/>
      <c r="B1" s="2"/>
      <c r="C1" s="2"/>
      <c r="D1" s="2"/>
      <c r="E1" s="2"/>
      <c r="F1" s="2"/>
      <c r="G1" s="2"/>
      <c r="H1" s="2"/>
      <c r="I1" s="2"/>
      <c r="J1" s="2"/>
      <c r="K1" s="2"/>
      <c r="L1" s="2"/>
      <c r="M1" s="2"/>
      <c r="N1" s="2"/>
      <c r="O1" s="2"/>
    </row>
    <row r="2" customHeight="1" spans="1:15">
      <c r="A2" s="2"/>
      <c r="B2" s="2"/>
      <c r="C2" s="2"/>
      <c r="D2" s="2"/>
      <c r="E2" s="2"/>
      <c r="F2" s="2"/>
      <c r="G2" s="2"/>
      <c r="H2" s="2"/>
      <c r="I2" s="2"/>
      <c r="J2" s="2"/>
      <c r="K2" s="2"/>
      <c r="L2" s="2"/>
      <c r="M2" s="2"/>
      <c r="N2" s="2"/>
      <c r="O2" s="2"/>
    </row>
    <row r="3" customHeight="1" spans="1:15">
      <c r="A3" s="2"/>
      <c r="B3" s="2"/>
      <c r="C3" s="2"/>
      <c r="D3" s="2"/>
      <c r="E3" s="2"/>
      <c r="F3" s="2"/>
      <c r="G3" s="2"/>
      <c r="H3" s="2"/>
      <c r="I3" s="2"/>
      <c r="J3" s="2"/>
      <c r="K3" s="2"/>
      <c r="L3" s="2"/>
      <c r="M3" s="2"/>
      <c r="N3" s="2"/>
      <c r="O3" s="2"/>
    </row>
    <row r="4" customHeight="1" spans="1:15">
      <c r="A4" s="2"/>
      <c r="B4" s="2"/>
      <c r="C4" s="2"/>
      <c r="D4" s="2"/>
      <c r="E4" s="2"/>
      <c r="F4" s="2"/>
      <c r="G4" s="2"/>
      <c r="H4" s="2"/>
      <c r="I4" s="2"/>
      <c r="J4" s="2"/>
      <c r="K4" s="2"/>
      <c r="L4" s="2"/>
      <c r="M4" s="2"/>
      <c r="N4" s="2"/>
      <c r="O4" s="48"/>
    </row>
    <row r="5" customHeight="1" spans="1:15">
      <c r="A5" s="2"/>
      <c r="B5" s="2"/>
      <c r="C5" s="2"/>
      <c r="D5" s="2"/>
      <c r="E5" s="2"/>
      <c r="F5" s="2"/>
      <c r="G5" s="2"/>
      <c r="H5" s="2"/>
      <c r="I5" s="2"/>
      <c r="J5" s="2"/>
      <c r="K5" s="2"/>
      <c r="L5" s="2"/>
      <c r="M5" s="2"/>
      <c r="N5" s="2"/>
      <c r="O5" s="48"/>
    </row>
    <row r="6" customHeight="1" spans="1:15">
      <c r="A6"/>
      <c r="B6"/>
      <c r="C6"/>
      <c r="D6"/>
      <c r="E6"/>
      <c r="F6"/>
      <c r="G6"/>
      <c r="H6"/>
      <c r="I6"/>
      <c r="J6"/>
      <c r="K6"/>
      <c r="L6"/>
      <c r="M6"/>
      <c r="N6"/>
      <c r="O6" s="127"/>
    </row>
    <row r="7" customHeight="1" spans="1:14">
      <c r="A7"/>
      <c r="B7"/>
      <c r="C7"/>
      <c r="D7"/>
      <c r="E7"/>
      <c r="F7"/>
      <c r="G7"/>
      <c r="H7"/>
      <c r="I7"/>
      <c r="J7"/>
      <c r="K7"/>
      <c r="L7"/>
      <c r="M7"/>
      <c r="N7"/>
    </row>
    <row r="8" customHeight="1" spans="1:14">
      <c r="A8"/>
      <c r="B8"/>
      <c r="C8"/>
      <c r="D8"/>
      <c r="E8"/>
      <c r="F8"/>
      <c r="G8"/>
      <c r="H8"/>
      <c r="I8"/>
      <c r="J8"/>
      <c r="K8"/>
      <c r="L8"/>
      <c r="M8"/>
      <c r="N8"/>
    </row>
    <row r="9" customHeight="1" spans="1:14">
      <c r="A9"/>
      <c r="B9"/>
      <c r="C9"/>
      <c r="D9"/>
      <c r="E9"/>
      <c r="F9"/>
      <c r="G9"/>
      <c r="H9"/>
      <c r="I9"/>
      <c r="J9"/>
      <c r="K9"/>
      <c r="L9"/>
      <c r="M9"/>
      <c r="N9"/>
    </row>
    <row r="10" customHeight="1" spans="1:14">
      <c r="A10"/>
      <c r="B10"/>
      <c r="C10"/>
      <c r="D10"/>
      <c r="E10"/>
      <c r="F10"/>
      <c r="G10"/>
      <c r="H10"/>
      <c r="I10"/>
      <c r="J10"/>
      <c r="K10"/>
      <c r="L10"/>
      <c r="M10"/>
      <c r="N10"/>
    </row>
    <row r="11" customHeight="1" spans="10:14">
      <c r="J11" s="3"/>
      <c r="K11" s="3"/>
      <c r="L11"/>
      <c r="M11"/>
      <c r="N11"/>
    </row>
    <row r="12" customHeight="1" spans="10:14">
      <c r="J12" s="3"/>
      <c r="K12" s="3"/>
      <c r="L12"/>
      <c r="M12"/>
      <c r="N12"/>
    </row>
    <row r="13" customHeight="1" spans="10:14">
      <c r="J13" s="3"/>
      <c r="K13" s="3"/>
      <c r="L13"/>
      <c r="M13"/>
      <c r="N13"/>
    </row>
    <row r="14" customHeight="1" spans="10:14">
      <c r="J14" s="3"/>
      <c r="K14" s="3"/>
      <c r="L14"/>
      <c r="M14"/>
      <c r="N14"/>
    </row>
    <row r="15" customHeight="1" spans="2:14">
      <c r="B15" s="45"/>
      <c r="C15" s="45"/>
      <c r="D15" s="45"/>
      <c r="E15" s="45"/>
      <c r="F15" s="45"/>
      <c r="G15" s="45"/>
      <c r="H15" s="45"/>
      <c r="I15" s="45"/>
      <c r="J15" s="45"/>
      <c r="K15" s="45"/>
      <c r="L15" s="128"/>
      <c r="M15" s="3"/>
      <c r="N15" s="3"/>
    </row>
    <row r="16" customHeight="1" spans="2:14">
      <c r="B16" s="112" t="s">
        <v>2363</v>
      </c>
      <c r="C16" s="112"/>
      <c r="D16" s="112"/>
      <c r="E16" s="112"/>
      <c r="F16" s="112"/>
      <c r="G16" s="112"/>
      <c r="H16" s="112"/>
      <c r="I16" s="112"/>
      <c r="J16" s="112"/>
      <c r="K16" s="112"/>
      <c r="L16" s="129"/>
      <c r="M16" s="3"/>
      <c r="N16" s="3"/>
    </row>
    <row r="17" spans="2:14">
      <c r="B17" s="113" t="s">
        <v>2364</v>
      </c>
      <c r="C17" s="114" t="s">
        <v>2365</v>
      </c>
      <c r="D17" s="114"/>
      <c r="E17" s="114"/>
      <c r="F17" s="114"/>
      <c r="G17" s="114" t="s">
        <v>1506</v>
      </c>
      <c r="H17" s="114"/>
      <c r="I17" s="114"/>
      <c r="J17" s="114"/>
      <c r="K17" s="3"/>
      <c r="L17"/>
      <c r="M17" s="3"/>
      <c r="N17" s="3"/>
    </row>
    <row r="18" ht="38.25" spans="2:14">
      <c r="B18" s="115"/>
      <c r="C18" s="87" t="s">
        <v>2366</v>
      </c>
      <c r="D18" s="87" t="s">
        <v>2367</v>
      </c>
      <c r="E18" s="87" t="s">
        <v>2368</v>
      </c>
      <c r="F18" s="87" t="s">
        <v>2369</v>
      </c>
      <c r="G18" s="87" t="s">
        <v>2366</v>
      </c>
      <c r="H18" s="87" t="s">
        <v>2367</v>
      </c>
      <c r="I18" s="87" t="s">
        <v>2368</v>
      </c>
      <c r="J18" s="87" t="s">
        <v>2369</v>
      </c>
      <c r="K18" s="3"/>
      <c r="L18"/>
      <c r="M18"/>
      <c r="N18" s="3"/>
    </row>
    <row r="19" customHeight="1" spans="2:14">
      <c r="B19" s="116" t="s">
        <v>2370</v>
      </c>
      <c r="C19" s="117">
        <f>C41+C63</f>
        <v>77</v>
      </c>
      <c r="D19" s="117">
        <f>D41+D63</f>
        <v>94</v>
      </c>
      <c r="E19" s="117">
        <f>E41+E63</f>
        <v>762</v>
      </c>
      <c r="F19" s="118">
        <f>IF(C19=0,0,E19/C19)</f>
        <v>9.8961038961039</v>
      </c>
      <c r="G19" s="117">
        <f>G41</f>
        <v>5</v>
      </c>
      <c r="H19" s="117">
        <f t="shared" ref="H19:I19" si="0">H41</f>
        <v>5</v>
      </c>
      <c r="I19" s="117">
        <f t="shared" si="0"/>
        <v>173</v>
      </c>
      <c r="J19" s="118">
        <f>IF(G19=0,0,I19/G19)</f>
        <v>34.6</v>
      </c>
      <c r="K19" s="3"/>
      <c r="L19"/>
      <c r="M19"/>
      <c r="N19" s="3"/>
    </row>
    <row r="20" customHeight="1" spans="2:14">
      <c r="B20" s="119" t="s">
        <v>2371</v>
      </c>
      <c r="C20" s="120">
        <f>C42+C64</f>
        <v>91</v>
      </c>
      <c r="D20" s="120">
        <f t="shared" ref="D20:E20" si="1">D42+D64</f>
        <v>107</v>
      </c>
      <c r="E20" s="120">
        <f t="shared" si="1"/>
        <v>887</v>
      </c>
      <c r="F20" s="121">
        <v>9.74725274725275</v>
      </c>
      <c r="G20" s="120">
        <f t="shared" ref="G20:I20" si="2">G42</f>
        <v>3</v>
      </c>
      <c r="H20" s="120">
        <f t="shared" si="2"/>
        <v>4</v>
      </c>
      <c r="I20" s="120">
        <f t="shared" si="2"/>
        <v>31</v>
      </c>
      <c r="J20" s="121">
        <f t="shared" ref="J20:J30" si="3">IF(G20=0,0,I20/G20)</f>
        <v>10.3333333333333</v>
      </c>
      <c r="K20" s="3"/>
      <c r="L20"/>
      <c r="M20"/>
      <c r="N20" s="3"/>
    </row>
    <row r="21" customHeight="1" spans="2:14">
      <c r="B21" s="119" t="s">
        <v>2372</v>
      </c>
      <c r="C21" s="120">
        <f>C43+C65</f>
        <v>101</v>
      </c>
      <c r="D21" s="120">
        <f t="shared" ref="D21:E21" si="4">D43+D65</f>
        <v>118</v>
      </c>
      <c r="E21" s="120">
        <f t="shared" si="4"/>
        <v>983</v>
      </c>
      <c r="F21" s="121">
        <f t="shared" ref="F21:F30" si="5">IF(C21=0,0,E21/C21)</f>
        <v>9.73267326732673</v>
      </c>
      <c r="G21" s="120">
        <f t="shared" ref="G21:I21" si="6">G43</f>
        <v>10</v>
      </c>
      <c r="H21" s="120">
        <f t="shared" si="6"/>
        <v>11</v>
      </c>
      <c r="I21" s="120">
        <f t="shared" si="6"/>
        <v>181</v>
      </c>
      <c r="J21" s="121">
        <f t="shared" si="3"/>
        <v>18.1</v>
      </c>
      <c r="K21" s="3"/>
      <c r="L21"/>
      <c r="M21"/>
      <c r="N21" s="3"/>
    </row>
    <row r="22" customHeight="1" spans="2:14">
      <c r="B22" s="119" t="s">
        <v>2373</v>
      </c>
      <c r="C22" s="120">
        <f t="shared" ref="C22:E22" si="7">C44+C66</f>
        <v>86</v>
      </c>
      <c r="D22" s="120">
        <f t="shared" si="7"/>
        <v>109</v>
      </c>
      <c r="E22" s="120">
        <f t="shared" si="7"/>
        <v>811</v>
      </c>
      <c r="F22" s="121">
        <f t="shared" si="5"/>
        <v>9.43023255813953</v>
      </c>
      <c r="G22" s="120">
        <f t="shared" ref="G22:I22" si="8">G44</f>
        <v>13</v>
      </c>
      <c r="H22" s="120">
        <f t="shared" si="8"/>
        <v>15</v>
      </c>
      <c r="I22" s="120">
        <f t="shared" si="8"/>
        <v>200</v>
      </c>
      <c r="J22" s="121">
        <f t="shared" si="3"/>
        <v>15.3846153846154</v>
      </c>
      <c r="K22" s="3"/>
      <c r="L22"/>
      <c r="M22"/>
      <c r="N22" s="3"/>
    </row>
    <row r="23" customHeight="1" spans="2:14">
      <c r="B23" s="119" t="s">
        <v>2374</v>
      </c>
      <c r="C23" s="120">
        <f t="shared" ref="C23:E23" si="9">C45+C67</f>
        <v>97</v>
      </c>
      <c r="D23" s="120">
        <f t="shared" si="9"/>
        <v>115</v>
      </c>
      <c r="E23" s="120">
        <f t="shared" si="9"/>
        <v>709</v>
      </c>
      <c r="F23" s="121">
        <f t="shared" si="5"/>
        <v>7.30927835051546</v>
      </c>
      <c r="G23" s="120">
        <f t="shared" ref="G23:I23" si="10">G45</f>
        <v>14</v>
      </c>
      <c r="H23" s="120">
        <f t="shared" si="10"/>
        <v>20</v>
      </c>
      <c r="I23" s="120">
        <f t="shared" si="10"/>
        <v>328</v>
      </c>
      <c r="J23" s="121">
        <f t="shared" si="3"/>
        <v>23.4285714285714</v>
      </c>
      <c r="K23" s="3"/>
      <c r="L23"/>
      <c r="M23"/>
      <c r="N23" s="56"/>
    </row>
    <row r="24" customHeight="1" spans="2:14">
      <c r="B24" s="119" t="s">
        <v>2375</v>
      </c>
      <c r="C24" s="120">
        <f t="shared" ref="C24:E24" si="11">C46+C68</f>
        <v>82</v>
      </c>
      <c r="D24" s="120">
        <f t="shared" si="11"/>
        <v>98</v>
      </c>
      <c r="E24" s="120">
        <f t="shared" si="11"/>
        <v>750</v>
      </c>
      <c r="F24" s="121">
        <f t="shared" si="5"/>
        <v>9.14634146341463</v>
      </c>
      <c r="G24" s="120">
        <f t="shared" ref="G24:I24" si="12">G46</f>
        <v>15</v>
      </c>
      <c r="H24" s="120">
        <f t="shared" si="12"/>
        <v>19</v>
      </c>
      <c r="I24" s="120">
        <f t="shared" si="12"/>
        <v>330</v>
      </c>
      <c r="J24" s="121">
        <f t="shared" si="3"/>
        <v>22</v>
      </c>
      <c r="K24" s="3"/>
      <c r="L24"/>
      <c r="M24"/>
      <c r="N24" s="56"/>
    </row>
    <row r="25" customHeight="1" spans="2:14">
      <c r="B25" s="119" t="s">
        <v>2376</v>
      </c>
      <c r="C25" s="120">
        <f t="shared" ref="C25:E25" si="13">C47+C69</f>
        <v>75</v>
      </c>
      <c r="D25" s="120">
        <f t="shared" si="13"/>
        <v>86</v>
      </c>
      <c r="E25" s="120">
        <f t="shared" si="13"/>
        <v>1032</v>
      </c>
      <c r="F25" s="121">
        <f t="shared" si="5"/>
        <v>13.76</v>
      </c>
      <c r="G25" s="120">
        <f>G47</f>
        <v>14</v>
      </c>
      <c r="H25" s="120">
        <f t="shared" ref="H25:I25" si="14">H47</f>
        <v>16</v>
      </c>
      <c r="I25" s="120">
        <f t="shared" si="14"/>
        <v>313</v>
      </c>
      <c r="J25" s="121">
        <f t="shared" si="3"/>
        <v>22.3571428571429</v>
      </c>
      <c r="K25" s="3"/>
      <c r="L25"/>
      <c r="M25"/>
      <c r="N25" s="56"/>
    </row>
    <row r="26" customHeight="1" spans="2:14">
      <c r="B26" s="119" t="s">
        <v>2377</v>
      </c>
      <c r="C26" s="120">
        <f t="shared" ref="C26:E26" si="15">C48+C70</f>
        <v>99</v>
      </c>
      <c r="D26" s="120">
        <f t="shared" si="15"/>
        <v>105</v>
      </c>
      <c r="E26" s="120">
        <f t="shared" si="15"/>
        <v>901</v>
      </c>
      <c r="F26" s="121">
        <f t="shared" si="5"/>
        <v>9.1010101010101</v>
      </c>
      <c r="G26" s="120">
        <f t="shared" ref="G26:I26" si="16">G48</f>
        <v>26</v>
      </c>
      <c r="H26" s="120">
        <f t="shared" si="16"/>
        <v>20</v>
      </c>
      <c r="I26" s="120">
        <f t="shared" si="16"/>
        <v>383</v>
      </c>
      <c r="J26" s="121">
        <f t="shared" si="3"/>
        <v>14.7307692307692</v>
      </c>
      <c r="K26" s="3"/>
      <c r="L26"/>
      <c r="M26"/>
      <c r="N26" s="56"/>
    </row>
    <row r="27" customHeight="1" spans="2:14">
      <c r="B27" s="119" t="s">
        <v>2378</v>
      </c>
      <c r="C27" s="120">
        <f t="shared" ref="C27:E27" si="17">C49+C71</f>
        <v>64</v>
      </c>
      <c r="D27" s="120">
        <f t="shared" si="17"/>
        <v>62</v>
      </c>
      <c r="E27" s="120">
        <f t="shared" si="17"/>
        <v>839</v>
      </c>
      <c r="F27" s="121">
        <f t="shared" si="5"/>
        <v>13.109375</v>
      </c>
      <c r="G27" s="120">
        <f t="shared" ref="G27:I27" si="18">G49</f>
        <v>27</v>
      </c>
      <c r="H27" s="120">
        <f t="shared" si="18"/>
        <v>34</v>
      </c>
      <c r="I27" s="120">
        <f t="shared" si="18"/>
        <v>516</v>
      </c>
      <c r="J27" s="121">
        <f t="shared" si="3"/>
        <v>19.1111111111111</v>
      </c>
      <c r="K27" s="3"/>
      <c r="L27"/>
      <c r="M27"/>
      <c r="N27" s="56"/>
    </row>
    <row r="28" customHeight="1" spans="2:14">
      <c r="B28" s="119" t="s">
        <v>2379</v>
      </c>
      <c r="C28" s="120">
        <f t="shared" ref="C28:E28" si="19">C50+C72</f>
        <v>52</v>
      </c>
      <c r="D28" s="120">
        <f t="shared" si="19"/>
        <v>60</v>
      </c>
      <c r="E28" s="120">
        <f t="shared" si="19"/>
        <v>519</v>
      </c>
      <c r="F28" s="121">
        <f t="shared" si="5"/>
        <v>9.98076923076923</v>
      </c>
      <c r="G28" s="120">
        <f t="shared" ref="G28:I28" si="20">G50</f>
        <v>10</v>
      </c>
      <c r="H28" s="120">
        <f t="shared" si="20"/>
        <v>8</v>
      </c>
      <c r="I28" s="120">
        <f t="shared" si="20"/>
        <v>154</v>
      </c>
      <c r="J28" s="121">
        <f t="shared" si="3"/>
        <v>15.4</v>
      </c>
      <c r="K28" s="3"/>
      <c r="L28"/>
      <c r="M28"/>
      <c r="N28" s="56"/>
    </row>
    <row r="29" customHeight="1" spans="2:14">
      <c r="B29" s="119" t="s">
        <v>2380</v>
      </c>
      <c r="C29" s="120">
        <f t="shared" ref="C29:E29" si="21">C51+C73</f>
        <v>66</v>
      </c>
      <c r="D29" s="120">
        <f t="shared" si="21"/>
        <v>80</v>
      </c>
      <c r="E29" s="120">
        <f t="shared" si="21"/>
        <v>753</v>
      </c>
      <c r="F29" s="121">
        <f t="shared" si="5"/>
        <v>11.4090909090909</v>
      </c>
      <c r="G29" s="120">
        <f t="shared" ref="G29:I29" si="22">G51</f>
        <v>7</v>
      </c>
      <c r="H29" s="120">
        <f t="shared" si="22"/>
        <v>10</v>
      </c>
      <c r="I29" s="120">
        <f t="shared" si="22"/>
        <v>168</v>
      </c>
      <c r="J29" s="121">
        <f t="shared" si="3"/>
        <v>24</v>
      </c>
      <c r="K29" s="3"/>
      <c r="L29"/>
      <c r="M29"/>
      <c r="N29" s="56"/>
    </row>
    <row r="30" customHeight="1" spans="2:14">
      <c r="B30" s="122" t="s">
        <v>2381</v>
      </c>
      <c r="C30" s="123">
        <f t="shared" ref="C30:E30" si="23">C52+C74</f>
        <v>56</v>
      </c>
      <c r="D30" s="123">
        <f t="shared" si="23"/>
        <v>63</v>
      </c>
      <c r="E30" s="123">
        <f t="shared" si="23"/>
        <v>668</v>
      </c>
      <c r="F30" s="124">
        <f t="shared" si="5"/>
        <v>11.9285714285714</v>
      </c>
      <c r="G30" s="123">
        <f t="shared" ref="G30:I30" si="24">G52</f>
        <v>10</v>
      </c>
      <c r="H30" s="123">
        <f t="shared" si="24"/>
        <v>10</v>
      </c>
      <c r="I30" s="123">
        <f t="shared" si="24"/>
        <v>200</v>
      </c>
      <c r="J30" s="124">
        <f t="shared" si="3"/>
        <v>20</v>
      </c>
      <c r="K30" s="3"/>
      <c r="L30"/>
      <c r="M30"/>
      <c r="N30" s="56"/>
    </row>
    <row r="31" customHeight="1" spans="2:14">
      <c r="B31" s="27" t="s">
        <v>2382</v>
      </c>
      <c r="C31" s="27"/>
      <c r="D31" s="27"/>
      <c r="E31" s="27"/>
      <c r="F31" s="27"/>
      <c r="G31" s="27"/>
      <c r="H31" s="27"/>
      <c r="I31" s="27"/>
      <c r="J31" s="27"/>
      <c r="K31" s="27"/>
      <c r="L31" s="130"/>
      <c r="M31" s="56"/>
      <c r="N31" s="56"/>
    </row>
    <row r="32" customHeight="1" spans="2:14">
      <c r="B32" s="27" t="s">
        <v>2383</v>
      </c>
      <c r="C32" s="82"/>
      <c r="D32" s="82"/>
      <c r="E32" s="82"/>
      <c r="F32" s="82"/>
      <c r="G32" s="82"/>
      <c r="H32" s="27"/>
      <c r="I32" s="27"/>
      <c r="J32" s="27"/>
      <c r="K32" s="27"/>
      <c r="L32" s="130"/>
      <c r="M32" s="56"/>
      <c r="N32" s="56"/>
    </row>
    <row r="33" customHeight="1" spans="2:14">
      <c r="B33" s="96" t="s">
        <v>2384</v>
      </c>
      <c r="C33" s="82"/>
      <c r="D33" s="82"/>
      <c r="E33" s="82"/>
      <c r="F33" s="82"/>
      <c r="G33" s="82"/>
      <c r="H33" s="27"/>
      <c r="I33" s="27"/>
      <c r="J33" s="27"/>
      <c r="K33" s="27"/>
      <c r="L33" s="130"/>
      <c r="M33" s="56"/>
      <c r="N33" s="56"/>
    </row>
    <row r="34" customHeight="1" spans="2:14">
      <c r="B34" s="96" t="s">
        <v>2385</v>
      </c>
      <c r="C34" s="82"/>
      <c r="D34" s="82"/>
      <c r="E34" s="82"/>
      <c r="F34" s="82"/>
      <c r="G34" s="82"/>
      <c r="H34" s="27"/>
      <c r="I34" s="27"/>
      <c r="J34" s="27"/>
      <c r="K34" s="27"/>
      <c r="L34" s="130"/>
      <c r="M34" s="56"/>
      <c r="N34" s="56"/>
    </row>
    <row r="35" customHeight="1" spans="2:14">
      <c r="B35" s="96" t="s">
        <v>2386</v>
      </c>
      <c r="C35" s="82"/>
      <c r="D35" s="82"/>
      <c r="E35" s="82"/>
      <c r="F35" s="82"/>
      <c r="G35" s="82"/>
      <c r="H35" s="27"/>
      <c r="I35" s="27"/>
      <c r="J35" s="27"/>
      <c r="K35" s="27"/>
      <c r="L35" s="130"/>
      <c r="M35" s="56"/>
      <c r="N35" s="56"/>
    </row>
    <row r="36" customHeight="1" spans="2:14">
      <c r="B36" s="27"/>
      <c r="C36" s="82"/>
      <c r="D36" s="82"/>
      <c r="E36" s="82"/>
      <c r="F36" s="82"/>
      <c r="G36" s="82"/>
      <c r="H36" s="27"/>
      <c r="I36" s="27"/>
      <c r="J36" s="27"/>
      <c r="K36" s="27"/>
      <c r="L36" s="130"/>
      <c r="M36" s="56"/>
      <c r="N36" s="56"/>
    </row>
    <row r="37" customHeight="1" spans="2:14">
      <c r="B37" s="27"/>
      <c r="C37" s="82"/>
      <c r="D37" s="82"/>
      <c r="E37" s="82"/>
      <c r="F37" s="82"/>
      <c r="G37" s="82"/>
      <c r="H37" s="27"/>
      <c r="I37" s="27"/>
      <c r="J37" s="27"/>
      <c r="K37" s="27"/>
      <c r="L37" s="130"/>
      <c r="M37" s="56"/>
      <c r="N37" s="56"/>
    </row>
    <row r="38" customHeight="1" spans="2:14">
      <c r="B38" s="112" t="s">
        <v>2387</v>
      </c>
      <c r="C38" s="112"/>
      <c r="D38" s="112"/>
      <c r="E38" s="112"/>
      <c r="F38" s="112"/>
      <c r="G38" s="112"/>
      <c r="H38" s="112"/>
      <c r="I38" s="112"/>
      <c r="J38" s="112"/>
      <c r="K38" s="27"/>
      <c r="L38" s="130"/>
      <c r="M38" s="56"/>
      <c r="N38" s="56"/>
    </row>
    <row r="39" customHeight="1" spans="2:14">
      <c r="B39" s="113" t="s">
        <v>2364</v>
      </c>
      <c r="C39" s="114" t="s">
        <v>2365</v>
      </c>
      <c r="D39" s="114"/>
      <c r="E39" s="114"/>
      <c r="F39" s="114"/>
      <c r="G39" s="114" t="s">
        <v>1506</v>
      </c>
      <c r="H39" s="114"/>
      <c r="I39" s="114"/>
      <c r="J39" s="114"/>
      <c r="K39" s="27"/>
      <c r="L39" s="130"/>
      <c r="M39" s="56"/>
      <c r="N39" s="56"/>
    </row>
    <row r="40" ht="38.25" customHeight="1" spans="2:14">
      <c r="B40" s="115"/>
      <c r="C40" s="87" t="s">
        <v>2366</v>
      </c>
      <c r="D40" s="87" t="s">
        <v>2367</v>
      </c>
      <c r="E40" s="87" t="s">
        <v>2368</v>
      </c>
      <c r="F40" s="87" t="s">
        <v>2369</v>
      </c>
      <c r="G40" s="87" t="s">
        <v>2366</v>
      </c>
      <c r="H40" s="87" t="s">
        <v>2367</v>
      </c>
      <c r="I40" s="87" t="s">
        <v>2368</v>
      </c>
      <c r="J40" s="87" t="s">
        <v>2369</v>
      </c>
      <c r="K40" s="27"/>
      <c r="L40" s="130"/>
      <c r="M40" s="56"/>
      <c r="N40" s="56"/>
    </row>
    <row r="41" customHeight="1" spans="2:14">
      <c r="B41" s="116" t="s">
        <v>2370</v>
      </c>
      <c r="C41" s="117">
        <v>34</v>
      </c>
      <c r="D41" s="125">
        <v>41</v>
      </c>
      <c r="E41" s="125">
        <v>468</v>
      </c>
      <c r="F41" s="118">
        <f>IF(C41=0,0,E41/C41)</f>
        <v>13.7647058823529</v>
      </c>
      <c r="G41" s="117">
        <v>5</v>
      </c>
      <c r="H41" s="117">
        <v>5</v>
      </c>
      <c r="I41" s="117">
        <v>173</v>
      </c>
      <c r="J41" s="118">
        <f>IF(G41=0,0,I41/G41)</f>
        <v>34.6</v>
      </c>
      <c r="K41" s="27"/>
      <c r="L41" s="130"/>
      <c r="M41" s="56"/>
      <c r="N41" s="56"/>
    </row>
    <row r="42" customHeight="1" spans="2:14">
      <c r="B42" s="119" t="s">
        <v>2371</v>
      </c>
      <c r="C42" s="126">
        <v>38</v>
      </c>
      <c r="D42" s="126">
        <v>45</v>
      </c>
      <c r="E42" s="126">
        <v>405</v>
      </c>
      <c r="F42" s="121">
        <f>IF(C42=0,0,E42/C42)</f>
        <v>10.6578947368421</v>
      </c>
      <c r="G42" s="120">
        <v>3</v>
      </c>
      <c r="H42" s="120">
        <v>4</v>
      </c>
      <c r="I42" s="120">
        <v>31</v>
      </c>
      <c r="J42" s="121">
        <f t="shared" ref="J42:J52" si="25">IF(G42=0,0,I42/G42)</f>
        <v>10.3333333333333</v>
      </c>
      <c r="K42" s="27"/>
      <c r="L42" s="130"/>
      <c r="M42" s="56"/>
      <c r="N42" s="56"/>
    </row>
    <row r="43" customHeight="1" spans="2:14">
      <c r="B43" s="119" t="s">
        <v>2372</v>
      </c>
      <c r="C43" s="126">
        <v>50</v>
      </c>
      <c r="D43" s="126">
        <v>61</v>
      </c>
      <c r="E43" s="126">
        <v>529</v>
      </c>
      <c r="F43" s="121">
        <f t="shared" ref="F43:F52" si="26">IF(C43=0,0,E43/C43)</f>
        <v>10.58</v>
      </c>
      <c r="G43" s="120">
        <v>10</v>
      </c>
      <c r="H43" s="120">
        <v>11</v>
      </c>
      <c r="I43" s="120">
        <v>181</v>
      </c>
      <c r="J43" s="121">
        <f t="shared" si="25"/>
        <v>18.1</v>
      </c>
      <c r="K43" s="27"/>
      <c r="L43" s="130"/>
      <c r="M43" s="56"/>
      <c r="N43" s="56"/>
    </row>
    <row r="44" customHeight="1" spans="2:14">
      <c r="B44" s="119" t="s">
        <v>2373</v>
      </c>
      <c r="C44" s="126">
        <v>40</v>
      </c>
      <c r="D44" s="126">
        <v>57</v>
      </c>
      <c r="E44" s="126">
        <v>501</v>
      </c>
      <c r="F44" s="121">
        <f t="shared" si="26"/>
        <v>12.525</v>
      </c>
      <c r="G44" s="120">
        <v>13</v>
      </c>
      <c r="H44" s="120">
        <v>15</v>
      </c>
      <c r="I44" s="120">
        <v>200</v>
      </c>
      <c r="J44" s="121">
        <f t="shared" si="25"/>
        <v>15.3846153846154</v>
      </c>
      <c r="K44" s="27"/>
      <c r="L44" s="130"/>
      <c r="M44" s="56"/>
      <c r="N44" s="56"/>
    </row>
    <row r="45" customHeight="1" spans="2:14">
      <c r="B45" s="119" t="s">
        <v>2374</v>
      </c>
      <c r="C45" s="126">
        <v>43</v>
      </c>
      <c r="D45" s="126">
        <v>52</v>
      </c>
      <c r="E45" s="126">
        <v>399</v>
      </c>
      <c r="F45" s="121">
        <f t="shared" si="26"/>
        <v>9.27906976744186</v>
      </c>
      <c r="G45" s="120">
        <v>14</v>
      </c>
      <c r="H45" s="120">
        <v>20</v>
      </c>
      <c r="I45" s="120">
        <v>328</v>
      </c>
      <c r="J45" s="121">
        <f t="shared" si="25"/>
        <v>23.4285714285714</v>
      </c>
      <c r="K45" s="27"/>
      <c r="L45" s="130"/>
      <c r="M45" s="56"/>
      <c r="N45" s="56"/>
    </row>
    <row r="46" customHeight="1" spans="2:14">
      <c r="B46" s="119" t="s">
        <v>2375</v>
      </c>
      <c r="C46" s="126">
        <v>37</v>
      </c>
      <c r="D46" s="126">
        <v>42</v>
      </c>
      <c r="E46" s="126">
        <v>377</v>
      </c>
      <c r="F46" s="121">
        <f t="shared" si="26"/>
        <v>10.1891891891892</v>
      </c>
      <c r="G46" s="120">
        <v>15</v>
      </c>
      <c r="H46" s="120">
        <v>19</v>
      </c>
      <c r="I46" s="120">
        <v>330</v>
      </c>
      <c r="J46" s="121">
        <f t="shared" si="25"/>
        <v>22</v>
      </c>
      <c r="K46" s="27"/>
      <c r="L46" s="130"/>
      <c r="M46" s="56"/>
      <c r="N46" s="56"/>
    </row>
    <row r="47" customHeight="1" spans="2:14">
      <c r="B47" s="119" t="s">
        <v>2376</v>
      </c>
      <c r="C47" s="126">
        <v>33</v>
      </c>
      <c r="D47" s="126">
        <v>35</v>
      </c>
      <c r="E47" s="126">
        <v>690</v>
      </c>
      <c r="F47" s="121">
        <f t="shared" si="26"/>
        <v>20.9090909090909</v>
      </c>
      <c r="G47" s="120">
        <v>14</v>
      </c>
      <c r="H47" s="120">
        <v>16</v>
      </c>
      <c r="I47" s="120">
        <v>313</v>
      </c>
      <c r="J47" s="121">
        <f t="shared" si="25"/>
        <v>22.3571428571429</v>
      </c>
      <c r="K47" s="27"/>
      <c r="L47" s="130"/>
      <c r="M47" s="56"/>
      <c r="N47" s="56"/>
    </row>
    <row r="48" customHeight="1" spans="2:14">
      <c r="B48" s="119" t="s">
        <v>2377</v>
      </c>
      <c r="C48" s="120">
        <v>36</v>
      </c>
      <c r="D48" s="120">
        <v>52</v>
      </c>
      <c r="E48" s="120">
        <v>545</v>
      </c>
      <c r="F48" s="121">
        <f t="shared" si="26"/>
        <v>15.1388888888889</v>
      </c>
      <c r="G48" s="120">
        <v>26</v>
      </c>
      <c r="H48" s="120">
        <v>20</v>
      </c>
      <c r="I48" s="120">
        <v>383</v>
      </c>
      <c r="J48" s="121">
        <f t="shared" si="25"/>
        <v>14.7307692307692</v>
      </c>
      <c r="K48" s="27"/>
      <c r="L48" s="130"/>
      <c r="M48" s="56"/>
      <c r="N48" s="56"/>
    </row>
    <row r="49" customHeight="1" spans="2:14">
      <c r="B49" s="119" t="s">
        <v>2378</v>
      </c>
      <c r="C49" s="120">
        <v>18</v>
      </c>
      <c r="D49" s="120">
        <v>21</v>
      </c>
      <c r="E49" s="120">
        <v>486</v>
      </c>
      <c r="F49" s="121">
        <f t="shared" si="26"/>
        <v>27</v>
      </c>
      <c r="G49" s="120">
        <v>27</v>
      </c>
      <c r="H49" s="120">
        <v>34</v>
      </c>
      <c r="I49" s="120">
        <v>516</v>
      </c>
      <c r="J49" s="121">
        <f t="shared" si="25"/>
        <v>19.1111111111111</v>
      </c>
      <c r="K49" s="27"/>
      <c r="L49" s="130"/>
      <c r="M49" s="56"/>
      <c r="N49" s="56"/>
    </row>
    <row r="50" customHeight="1" spans="2:14">
      <c r="B50" s="119" t="s">
        <v>2379</v>
      </c>
      <c r="C50" s="120">
        <v>26</v>
      </c>
      <c r="D50" s="120">
        <v>29</v>
      </c>
      <c r="E50" s="120">
        <v>330</v>
      </c>
      <c r="F50" s="121">
        <f t="shared" si="26"/>
        <v>12.6923076923077</v>
      </c>
      <c r="G50" s="120">
        <v>10</v>
      </c>
      <c r="H50" s="120">
        <v>8</v>
      </c>
      <c r="I50" s="120">
        <v>154</v>
      </c>
      <c r="J50" s="121">
        <f t="shared" si="25"/>
        <v>15.4</v>
      </c>
      <c r="K50" s="27"/>
      <c r="L50" s="130"/>
      <c r="M50" s="56"/>
      <c r="N50" s="56"/>
    </row>
    <row r="51" customHeight="1" spans="2:14">
      <c r="B51" s="119" t="s">
        <v>2380</v>
      </c>
      <c r="C51" s="120">
        <v>25</v>
      </c>
      <c r="D51" s="120">
        <v>29</v>
      </c>
      <c r="E51" s="120">
        <v>323</v>
      </c>
      <c r="F51" s="121">
        <f t="shared" si="26"/>
        <v>12.92</v>
      </c>
      <c r="G51" s="120">
        <v>7</v>
      </c>
      <c r="H51" s="120">
        <v>10</v>
      </c>
      <c r="I51" s="120">
        <v>168</v>
      </c>
      <c r="J51" s="121">
        <f t="shared" si="25"/>
        <v>24</v>
      </c>
      <c r="K51" s="27"/>
      <c r="L51" s="130"/>
      <c r="M51" s="56"/>
      <c r="N51" s="56"/>
    </row>
    <row r="52" customHeight="1" spans="2:14">
      <c r="B52" s="122" t="s">
        <v>2381</v>
      </c>
      <c r="C52" s="123">
        <v>18</v>
      </c>
      <c r="D52" s="123">
        <v>20</v>
      </c>
      <c r="E52" s="123">
        <v>201</v>
      </c>
      <c r="F52" s="124">
        <f t="shared" si="26"/>
        <v>11.1666666666667</v>
      </c>
      <c r="G52" s="123">
        <v>10</v>
      </c>
      <c r="H52" s="123">
        <v>10</v>
      </c>
      <c r="I52" s="123">
        <v>200</v>
      </c>
      <c r="J52" s="124">
        <f t="shared" si="25"/>
        <v>20</v>
      </c>
      <c r="K52" s="27"/>
      <c r="L52" s="130"/>
      <c r="M52" s="56"/>
      <c r="N52" s="56"/>
    </row>
    <row r="53" customHeight="1" spans="2:14">
      <c r="B53" s="27" t="s">
        <v>2382</v>
      </c>
      <c r="C53" s="27"/>
      <c r="D53" s="27"/>
      <c r="E53" s="27"/>
      <c r="F53" s="27"/>
      <c r="G53" s="27"/>
      <c r="H53" s="27"/>
      <c r="I53" s="27"/>
      <c r="J53" s="27"/>
      <c r="K53" s="27"/>
      <c r="L53" s="130"/>
      <c r="M53" s="56"/>
      <c r="N53" s="56"/>
    </row>
    <row r="54" customHeight="1" spans="2:14">
      <c r="B54" s="27" t="s">
        <v>2383</v>
      </c>
      <c r="C54" s="82"/>
      <c r="D54" s="82"/>
      <c r="E54" s="82"/>
      <c r="F54" s="82"/>
      <c r="G54" s="82"/>
      <c r="H54" s="27"/>
      <c r="I54" s="27"/>
      <c r="J54" s="27"/>
      <c r="K54" s="27"/>
      <c r="L54" s="130"/>
      <c r="M54" s="56"/>
      <c r="N54" s="56"/>
    </row>
    <row r="55" customHeight="1" spans="2:14">
      <c r="B55" s="96" t="s">
        <v>2384</v>
      </c>
      <c r="C55" s="82"/>
      <c r="D55" s="82"/>
      <c r="E55" s="82"/>
      <c r="F55" s="82"/>
      <c r="G55" s="82"/>
      <c r="H55" s="27"/>
      <c r="I55" s="27"/>
      <c r="J55" s="27"/>
      <c r="K55" s="27"/>
      <c r="L55" s="130"/>
      <c r="M55" s="56"/>
      <c r="N55" s="56"/>
    </row>
    <row r="56" customHeight="1" spans="2:14">
      <c r="B56" s="96" t="s">
        <v>2385</v>
      </c>
      <c r="C56" s="82"/>
      <c r="D56" s="82"/>
      <c r="E56" s="82"/>
      <c r="F56" s="82"/>
      <c r="G56" s="82"/>
      <c r="H56" s="27"/>
      <c r="I56" s="27"/>
      <c r="J56" s="27"/>
      <c r="K56" s="27"/>
      <c r="L56" s="130"/>
      <c r="M56" s="56"/>
      <c r="N56" s="56"/>
    </row>
    <row r="57" customHeight="1" spans="2:14">
      <c r="B57" s="96" t="s">
        <v>2386</v>
      </c>
      <c r="C57" s="82"/>
      <c r="D57" s="82"/>
      <c r="E57" s="82"/>
      <c r="F57" s="82"/>
      <c r="G57" s="82"/>
      <c r="H57" s="27"/>
      <c r="I57" s="27"/>
      <c r="J57" s="27"/>
      <c r="K57" s="27"/>
      <c r="L57" s="130"/>
      <c r="M57" s="56"/>
      <c r="N57" s="56"/>
    </row>
    <row r="58" customHeight="1" spans="2:14">
      <c r="B58" s="27"/>
      <c r="C58" s="82"/>
      <c r="D58" s="82"/>
      <c r="E58" s="82"/>
      <c r="F58" s="82"/>
      <c r="G58" s="82"/>
      <c r="H58" s="27"/>
      <c r="I58" s="27"/>
      <c r="J58" s="27"/>
      <c r="K58" s="27"/>
      <c r="L58" s="130"/>
      <c r="M58" s="56"/>
      <c r="N58" s="56"/>
    </row>
    <row r="59" customHeight="1" spans="2:14">
      <c r="B59" s="27"/>
      <c r="C59" s="82"/>
      <c r="D59" s="82"/>
      <c r="E59" s="82"/>
      <c r="F59" s="82"/>
      <c r="G59" s="82"/>
      <c r="H59" s="27"/>
      <c r="I59" s="27"/>
      <c r="J59" s="27"/>
      <c r="K59" s="27"/>
      <c r="L59" s="130"/>
      <c r="M59" s="56"/>
      <c r="N59" s="56"/>
    </row>
    <row r="60" customHeight="1" spans="2:14">
      <c r="B60" s="112" t="s">
        <v>2388</v>
      </c>
      <c r="C60" s="112"/>
      <c r="D60" s="112"/>
      <c r="E60" s="112"/>
      <c r="F60" s="112"/>
      <c r="G60" s="112"/>
      <c r="H60" s="112"/>
      <c r="I60" s="112"/>
      <c r="J60" s="112"/>
      <c r="K60" s="27"/>
      <c r="L60" s="130"/>
      <c r="M60" s="56"/>
      <c r="N60" s="56"/>
    </row>
    <row r="61" customHeight="1" spans="2:14">
      <c r="B61" s="113" t="s">
        <v>2364</v>
      </c>
      <c r="C61" s="114" t="s">
        <v>2365</v>
      </c>
      <c r="D61" s="114"/>
      <c r="E61" s="114"/>
      <c r="F61" s="114"/>
      <c r="G61" s="114" t="s">
        <v>1506</v>
      </c>
      <c r="H61" s="114"/>
      <c r="I61" s="114"/>
      <c r="J61" s="114"/>
      <c r="K61" s="27"/>
      <c r="L61" s="130"/>
      <c r="M61" s="56"/>
      <c r="N61" s="56"/>
    </row>
    <row r="62" ht="38.25" spans="2:14">
      <c r="B62" s="115"/>
      <c r="C62" s="87" t="s">
        <v>2366</v>
      </c>
      <c r="D62" s="87" t="s">
        <v>2367</v>
      </c>
      <c r="E62" s="87" t="s">
        <v>2368</v>
      </c>
      <c r="F62" s="87" t="s">
        <v>2369</v>
      </c>
      <c r="G62" s="87" t="s">
        <v>2366</v>
      </c>
      <c r="H62" s="87" t="s">
        <v>2367</v>
      </c>
      <c r="I62" s="87" t="s">
        <v>2368</v>
      </c>
      <c r="J62" s="87" t="s">
        <v>2369</v>
      </c>
      <c r="K62" s="27"/>
      <c r="L62" s="130"/>
      <c r="M62" s="56"/>
      <c r="N62" s="56"/>
    </row>
    <row r="63" customHeight="1" spans="2:14">
      <c r="B63" s="116" t="s">
        <v>2370</v>
      </c>
      <c r="C63" s="117">
        <v>43</v>
      </c>
      <c r="D63" s="125">
        <v>53</v>
      </c>
      <c r="E63" s="125">
        <v>294</v>
      </c>
      <c r="F63" s="118">
        <f>IF(C63=0,0,E63/C63)</f>
        <v>6.83720930232558</v>
      </c>
      <c r="G63" s="117" t="s">
        <v>118</v>
      </c>
      <c r="H63" s="117" t="s">
        <v>118</v>
      </c>
      <c r="I63" s="117" t="s">
        <v>118</v>
      </c>
      <c r="J63" s="118" t="s">
        <v>118</v>
      </c>
      <c r="K63" s="27"/>
      <c r="L63" s="130"/>
      <c r="M63" s="56"/>
      <c r="N63" s="56"/>
    </row>
    <row r="64" customHeight="1" spans="2:14">
      <c r="B64" s="119" t="s">
        <v>2371</v>
      </c>
      <c r="C64" s="126">
        <v>53</v>
      </c>
      <c r="D64" s="126">
        <v>62</v>
      </c>
      <c r="E64" s="126">
        <v>482</v>
      </c>
      <c r="F64" s="121">
        <f>IF(C64=0,0,E64/C64)</f>
        <v>9.09433962264151</v>
      </c>
      <c r="G64" s="120" t="s">
        <v>118</v>
      </c>
      <c r="H64" s="120" t="s">
        <v>118</v>
      </c>
      <c r="I64" s="120" t="s">
        <v>118</v>
      </c>
      <c r="J64" s="121" t="s">
        <v>118</v>
      </c>
      <c r="K64" s="27"/>
      <c r="L64" s="130"/>
      <c r="M64" s="56"/>
      <c r="N64" s="56"/>
    </row>
    <row r="65" customHeight="1" spans="2:14">
      <c r="B65" s="119" t="s">
        <v>2372</v>
      </c>
      <c r="C65" s="126">
        <v>51</v>
      </c>
      <c r="D65" s="126">
        <v>57</v>
      </c>
      <c r="E65" s="126">
        <v>454</v>
      </c>
      <c r="F65" s="121">
        <f t="shared" ref="F65:F74" si="27">IF(C65=0,0,E65/C65)</f>
        <v>8.90196078431373</v>
      </c>
      <c r="G65" s="120" t="s">
        <v>118</v>
      </c>
      <c r="H65" s="120" t="s">
        <v>118</v>
      </c>
      <c r="I65" s="120" t="s">
        <v>118</v>
      </c>
      <c r="J65" s="121" t="s">
        <v>118</v>
      </c>
      <c r="K65" s="27"/>
      <c r="L65" s="130"/>
      <c r="M65" s="56"/>
      <c r="N65" s="56"/>
    </row>
    <row r="66" customHeight="1" spans="2:14">
      <c r="B66" s="119" t="s">
        <v>2373</v>
      </c>
      <c r="C66" s="126">
        <v>46</v>
      </c>
      <c r="D66" s="126">
        <v>52</v>
      </c>
      <c r="E66" s="126">
        <v>310</v>
      </c>
      <c r="F66" s="121">
        <f t="shared" si="27"/>
        <v>6.73913043478261</v>
      </c>
      <c r="G66" s="120" t="s">
        <v>118</v>
      </c>
      <c r="H66" s="120" t="s">
        <v>118</v>
      </c>
      <c r="I66" s="120" t="s">
        <v>118</v>
      </c>
      <c r="J66" s="121" t="s">
        <v>118</v>
      </c>
      <c r="K66" s="27"/>
      <c r="L66" s="130"/>
      <c r="M66" s="56"/>
      <c r="N66" s="56"/>
    </row>
    <row r="67" customHeight="1" spans="2:14">
      <c r="B67" s="119" t="s">
        <v>2374</v>
      </c>
      <c r="C67" s="126">
        <v>54</v>
      </c>
      <c r="D67" s="126">
        <v>63</v>
      </c>
      <c r="E67" s="126">
        <v>310</v>
      </c>
      <c r="F67" s="121">
        <f t="shared" si="27"/>
        <v>5.74074074074074</v>
      </c>
      <c r="G67" s="120" t="s">
        <v>118</v>
      </c>
      <c r="H67" s="120" t="s">
        <v>118</v>
      </c>
      <c r="I67" s="120" t="s">
        <v>118</v>
      </c>
      <c r="J67" s="121" t="s">
        <v>118</v>
      </c>
      <c r="K67" s="27"/>
      <c r="L67" s="130"/>
      <c r="M67" s="56"/>
      <c r="N67" s="56"/>
    </row>
    <row r="68" customHeight="1" spans="2:14">
      <c r="B68" s="119" t="s">
        <v>2375</v>
      </c>
      <c r="C68" s="126">
        <v>45</v>
      </c>
      <c r="D68" s="126">
        <v>56</v>
      </c>
      <c r="E68" s="126">
        <v>373</v>
      </c>
      <c r="F68" s="121">
        <f t="shared" si="27"/>
        <v>8.28888888888889</v>
      </c>
      <c r="G68" s="120" t="s">
        <v>118</v>
      </c>
      <c r="H68" s="120" t="s">
        <v>118</v>
      </c>
      <c r="I68" s="120" t="s">
        <v>118</v>
      </c>
      <c r="J68" s="121" t="s">
        <v>118</v>
      </c>
      <c r="K68" s="27"/>
      <c r="L68" s="130"/>
      <c r="M68" s="56"/>
      <c r="N68" s="56"/>
    </row>
    <row r="69" customHeight="1" spans="2:14">
      <c r="B69" s="119" t="s">
        <v>2376</v>
      </c>
      <c r="C69" s="126">
        <v>42</v>
      </c>
      <c r="D69" s="126">
        <v>51</v>
      </c>
      <c r="E69" s="126">
        <v>342</v>
      </c>
      <c r="F69" s="121">
        <f t="shared" si="27"/>
        <v>8.14285714285714</v>
      </c>
      <c r="G69" s="120" t="s">
        <v>118</v>
      </c>
      <c r="H69" s="120" t="s">
        <v>118</v>
      </c>
      <c r="I69" s="120" t="s">
        <v>118</v>
      </c>
      <c r="J69" s="121" t="s">
        <v>118</v>
      </c>
      <c r="K69" s="27"/>
      <c r="L69" s="130"/>
      <c r="M69" s="56"/>
      <c r="N69" s="56"/>
    </row>
    <row r="70" customHeight="1" spans="2:14">
      <c r="B70" s="119" t="s">
        <v>2377</v>
      </c>
      <c r="C70" s="120">
        <v>63</v>
      </c>
      <c r="D70" s="120">
        <v>53</v>
      </c>
      <c r="E70" s="120">
        <v>356</v>
      </c>
      <c r="F70" s="121">
        <f t="shared" si="27"/>
        <v>5.65079365079365</v>
      </c>
      <c r="G70" s="120" t="s">
        <v>118</v>
      </c>
      <c r="H70" s="120" t="s">
        <v>118</v>
      </c>
      <c r="I70" s="120" t="s">
        <v>118</v>
      </c>
      <c r="J70" s="121" t="s">
        <v>118</v>
      </c>
      <c r="K70" s="27"/>
      <c r="L70" s="130"/>
      <c r="M70" s="56"/>
      <c r="N70" s="56"/>
    </row>
    <row r="71" customHeight="1" spans="2:14">
      <c r="B71" s="119" t="s">
        <v>2378</v>
      </c>
      <c r="C71" s="120">
        <v>46</v>
      </c>
      <c r="D71" s="120">
        <v>41</v>
      </c>
      <c r="E71" s="120">
        <v>353</v>
      </c>
      <c r="F71" s="121">
        <f t="shared" si="27"/>
        <v>7.67391304347826</v>
      </c>
      <c r="G71" s="120" t="s">
        <v>118</v>
      </c>
      <c r="H71" s="120" t="s">
        <v>118</v>
      </c>
      <c r="I71" s="120" t="s">
        <v>118</v>
      </c>
      <c r="J71" s="121" t="s">
        <v>118</v>
      </c>
      <c r="K71" s="27"/>
      <c r="L71" s="130"/>
      <c r="M71" s="56"/>
      <c r="N71" s="56"/>
    </row>
    <row r="72" customHeight="1" spans="2:14">
      <c r="B72" s="119" t="s">
        <v>2379</v>
      </c>
      <c r="C72" s="120">
        <v>26</v>
      </c>
      <c r="D72" s="120">
        <v>31</v>
      </c>
      <c r="E72" s="120">
        <v>189</v>
      </c>
      <c r="F72" s="121">
        <f t="shared" si="27"/>
        <v>7.26923076923077</v>
      </c>
      <c r="G72" s="120" t="s">
        <v>118</v>
      </c>
      <c r="H72" s="120" t="s">
        <v>118</v>
      </c>
      <c r="I72" s="120" t="s">
        <v>118</v>
      </c>
      <c r="J72" s="121" t="s">
        <v>118</v>
      </c>
      <c r="K72" s="27"/>
      <c r="L72" s="130"/>
      <c r="M72" s="56"/>
      <c r="N72" s="56"/>
    </row>
    <row r="73" customHeight="1" spans="2:14">
      <c r="B73" s="119" t="s">
        <v>2380</v>
      </c>
      <c r="C73" s="120">
        <v>41</v>
      </c>
      <c r="D73" s="120">
        <v>51</v>
      </c>
      <c r="E73" s="120">
        <v>430</v>
      </c>
      <c r="F73" s="121">
        <f t="shared" si="27"/>
        <v>10.4878048780488</v>
      </c>
      <c r="G73" s="120" t="s">
        <v>118</v>
      </c>
      <c r="H73" s="120" t="s">
        <v>118</v>
      </c>
      <c r="I73" s="120" t="s">
        <v>118</v>
      </c>
      <c r="J73" s="121" t="s">
        <v>118</v>
      </c>
      <c r="K73" s="27"/>
      <c r="L73" s="130"/>
      <c r="M73" s="56"/>
      <c r="N73" s="56"/>
    </row>
    <row r="74" customHeight="1" spans="2:14">
      <c r="B74" s="122" t="s">
        <v>2381</v>
      </c>
      <c r="C74" s="123">
        <v>38</v>
      </c>
      <c r="D74" s="123">
        <v>43</v>
      </c>
      <c r="E74" s="123">
        <v>467</v>
      </c>
      <c r="F74" s="124">
        <f t="shared" si="27"/>
        <v>12.2894736842105</v>
      </c>
      <c r="G74" s="123" t="s">
        <v>118</v>
      </c>
      <c r="H74" s="123" t="s">
        <v>118</v>
      </c>
      <c r="I74" s="123" t="s">
        <v>118</v>
      </c>
      <c r="J74" s="124" t="s">
        <v>118</v>
      </c>
      <c r="K74" s="27"/>
      <c r="L74" s="130"/>
      <c r="M74" s="56"/>
      <c r="N74" s="56"/>
    </row>
    <row r="75" customHeight="1" spans="2:14">
      <c r="B75" s="27" t="s">
        <v>2382</v>
      </c>
      <c r="C75" s="27"/>
      <c r="D75" s="27"/>
      <c r="E75" s="27"/>
      <c r="F75" s="27"/>
      <c r="G75" s="27"/>
      <c r="H75" s="27"/>
      <c r="I75" s="27"/>
      <c r="J75" s="27"/>
      <c r="K75" s="27"/>
      <c r="L75" s="130"/>
      <c r="M75" s="56"/>
      <c r="N75" s="56"/>
    </row>
    <row r="76" customHeight="1" spans="2:14">
      <c r="B76" s="27" t="s">
        <v>2383</v>
      </c>
      <c r="C76" s="82"/>
      <c r="D76" s="82"/>
      <c r="E76" s="82"/>
      <c r="F76" s="82"/>
      <c r="G76" s="82"/>
      <c r="H76" s="27"/>
      <c r="I76" s="27"/>
      <c r="J76" s="27"/>
      <c r="K76" s="27"/>
      <c r="L76" s="130"/>
      <c r="M76" s="56"/>
      <c r="N76" s="56"/>
    </row>
    <row r="77" customHeight="1" spans="2:14">
      <c r="B77" s="96" t="s">
        <v>2384</v>
      </c>
      <c r="C77" s="82"/>
      <c r="D77" s="82"/>
      <c r="E77" s="82"/>
      <c r="F77" s="82"/>
      <c r="G77" s="82"/>
      <c r="H77" s="27"/>
      <c r="I77" s="27"/>
      <c r="J77" s="27"/>
      <c r="K77" s="27"/>
      <c r="L77" s="130"/>
      <c r="M77" s="56"/>
      <c r="N77" s="56"/>
    </row>
    <row r="78" customHeight="1" spans="2:14">
      <c r="B78" s="96" t="s">
        <v>2385</v>
      </c>
      <c r="C78" s="82"/>
      <c r="D78" s="82"/>
      <c r="E78" s="82"/>
      <c r="F78" s="82"/>
      <c r="G78" s="82"/>
      <c r="H78" s="27"/>
      <c r="I78" s="27"/>
      <c r="J78" s="27"/>
      <c r="K78" s="27"/>
      <c r="L78" s="130"/>
      <c r="M78" s="56"/>
      <c r="N78" s="56"/>
    </row>
    <row r="79" customHeight="1" spans="2:14">
      <c r="B79" s="96" t="s">
        <v>2386</v>
      </c>
      <c r="C79" s="82"/>
      <c r="D79" s="82"/>
      <c r="E79" s="82"/>
      <c r="F79" s="82"/>
      <c r="G79" s="82"/>
      <c r="H79" s="27"/>
      <c r="I79" s="27"/>
      <c r="J79" s="27"/>
      <c r="K79" s="27"/>
      <c r="L79" s="130"/>
      <c r="M79" s="56"/>
      <c r="N79" s="56"/>
    </row>
    <row r="80" customHeight="1" spans="2:14">
      <c r="B80" s="27"/>
      <c r="C80" s="82"/>
      <c r="D80" s="82"/>
      <c r="E80" s="82"/>
      <c r="F80" s="82"/>
      <c r="G80" s="82"/>
      <c r="H80" s="27"/>
      <c r="I80" s="27"/>
      <c r="J80" s="27"/>
      <c r="K80" s="27"/>
      <c r="L80" s="130"/>
      <c r="M80" s="56"/>
      <c r="N80" s="56"/>
    </row>
    <row r="81" customHeight="1" spans="2:14">
      <c r="B81" s="27"/>
      <c r="C81" s="82"/>
      <c r="D81" s="82"/>
      <c r="E81" s="82"/>
      <c r="F81" s="82"/>
      <c r="G81" s="82"/>
      <c r="H81" s="27"/>
      <c r="I81" s="27"/>
      <c r="J81" s="27"/>
      <c r="K81" s="27"/>
      <c r="L81" s="131"/>
      <c r="M81" s="56"/>
      <c r="N81" s="56"/>
    </row>
    <row r="82" customHeight="1" spans="2:14">
      <c r="B82" s="112" t="s">
        <v>2389</v>
      </c>
      <c r="C82" s="112"/>
      <c r="D82" s="112"/>
      <c r="E82" s="112"/>
      <c r="F82" s="112"/>
      <c r="G82" s="112"/>
      <c r="H82" s="112"/>
      <c r="I82" s="112"/>
      <c r="J82" s="112"/>
      <c r="K82" s="112"/>
      <c r="L82" s="129"/>
      <c r="M82" s="56"/>
      <c r="N82" s="56"/>
    </row>
    <row r="83" customHeight="1" spans="2:14">
      <c r="B83" s="113" t="s">
        <v>2364</v>
      </c>
      <c r="C83" s="114" t="s">
        <v>2365</v>
      </c>
      <c r="D83" s="114"/>
      <c r="E83" s="114"/>
      <c r="F83" s="114"/>
      <c r="G83" s="114" t="s">
        <v>1506</v>
      </c>
      <c r="H83" s="114"/>
      <c r="I83" s="114"/>
      <c r="J83" s="114"/>
      <c r="K83" s="45"/>
      <c r="L83" s="128"/>
      <c r="M83" s="3"/>
      <c r="N83" s="3"/>
    </row>
    <row r="84" ht="38.25" spans="2:14">
      <c r="B84" s="115"/>
      <c r="C84" s="87" t="s">
        <v>2366</v>
      </c>
      <c r="D84" s="87" t="s">
        <v>2367</v>
      </c>
      <c r="E84" s="87" t="s">
        <v>2368</v>
      </c>
      <c r="F84" s="87" t="s">
        <v>2369</v>
      </c>
      <c r="G84" s="87" t="s">
        <v>2366</v>
      </c>
      <c r="H84" s="87" t="s">
        <v>2367</v>
      </c>
      <c r="I84" s="87" t="s">
        <v>2368</v>
      </c>
      <c r="J84" s="87" t="s">
        <v>2369</v>
      </c>
      <c r="K84" s="45"/>
      <c r="L84" s="128"/>
      <c r="M84" s="3"/>
      <c r="N84" s="3"/>
    </row>
    <row r="85" customHeight="1" spans="2:14">
      <c r="B85" s="116" t="s">
        <v>2370</v>
      </c>
      <c r="C85" s="117">
        <f>C107+C129</f>
        <v>10</v>
      </c>
      <c r="D85" s="117">
        <f>D107+D129</f>
        <v>13</v>
      </c>
      <c r="E85" s="117">
        <f>E107+E129</f>
        <v>51</v>
      </c>
      <c r="F85" s="118">
        <f>IF(C85=0,0,E85/C85)</f>
        <v>5.1</v>
      </c>
      <c r="G85" s="117">
        <f>G107</f>
        <v>5</v>
      </c>
      <c r="H85" s="117">
        <f t="shared" ref="H85:I85" si="28">H107</f>
        <v>8</v>
      </c>
      <c r="I85" s="117">
        <f t="shared" si="28"/>
        <v>17</v>
      </c>
      <c r="J85" s="118">
        <f>IF(G85=0,0,I85/G85)</f>
        <v>3.4</v>
      </c>
      <c r="K85" s="45"/>
      <c r="L85" s="128"/>
      <c r="M85" s="3"/>
      <c r="N85" s="3"/>
    </row>
    <row r="86" customHeight="1" spans="2:14">
      <c r="B86" s="119" t="s">
        <v>2371</v>
      </c>
      <c r="C86" s="120">
        <f t="shared" ref="C86:E86" si="29">C108+C130</f>
        <v>15</v>
      </c>
      <c r="D86" s="120">
        <f t="shared" si="29"/>
        <v>18</v>
      </c>
      <c r="E86" s="120">
        <f t="shared" si="29"/>
        <v>70</v>
      </c>
      <c r="F86" s="121">
        <f t="shared" ref="F86:F96" si="30">IF(C86=0,0,E86/C86)</f>
        <v>4.66666666666667</v>
      </c>
      <c r="G86" s="120">
        <f t="shared" ref="G86:I86" si="31">G108</f>
        <v>6</v>
      </c>
      <c r="H86" s="120">
        <f t="shared" si="31"/>
        <v>9</v>
      </c>
      <c r="I86" s="120">
        <f t="shared" si="31"/>
        <v>29</v>
      </c>
      <c r="J86" s="121">
        <f>IF(G86=0,0,I86/G86)</f>
        <v>4.83333333333333</v>
      </c>
      <c r="K86" s="3"/>
      <c r="L86" s="132"/>
      <c r="M86" s="3"/>
      <c r="N86" s="3"/>
    </row>
    <row r="87" customHeight="1" spans="2:14">
      <c r="B87" s="119" t="s">
        <v>2372</v>
      </c>
      <c r="C87" s="120">
        <f t="shared" ref="C87:E87" si="32">C109+C131</f>
        <v>21</v>
      </c>
      <c r="D87" s="120">
        <f t="shared" si="32"/>
        <v>23</v>
      </c>
      <c r="E87" s="120">
        <f t="shared" si="32"/>
        <v>124</v>
      </c>
      <c r="F87" s="121">
        <f t="shared" si="30"/>
        <v>5.90476190476191</v>
      </c>
      <c r="G87" s="120">
        <f t="shared" ref="G87:I87" si="33">G109</f>
        <v>12</v>
      </c>
      <c r="H87" s="120">
        <f t="shared" si="33"/>
        <v>12</v>
      </c>
      <c r="I87" s="120">
        <f t="shared" si="33"/>
        <v>34</v>
      </c>
      <c r="J87" s="121">
        <f t="shared" ref="J87:J96" si="34">IF(G87=0,0,I87/G87)</f>
        <v>2.83333333333333</v>
      </c>
      <c r="K87" s="3"/>
      <c r="L87" s="132"/>
      <c r="M87" s="3"/>
      <c r="N87" s="3"/>
    </row>
    <row r="88" customHeight="1" spans="2:14">
      <c r="B88" s="119" t="s">
        <v>2373</v>
      </c>
      <c r="C88" s="120">
        <f t="shared" ref="C88:E88" si="35">C110+C132</f>
        <v>13</v>
      </c>
      <c r="D88" s="120">
        <f t="shared" si="35"/>
        <v>13</v>
      </c>
      <c r="E88" s="120">
        <f t="shared" si="35"/>
        <v>45</v>
      </c>
      <c r="F88" s="121">
        <f t="shared" si="30"/>
        <v>3.46153846153846</v>
      </c>
      <c r="G88" s="120">
        <f t="shared" ref="G88:I88" si="36">G110</f>
        <v>10</v>
      </c>
      <c r="H88" s="120">
        <f t="shared" si="36"/>
        <v>10</v>
      </c>
      <c r="I88" s="120">
        <f t="shared" si="36"/>
        <v>41</v>
      </c>
      <c r="J88" s="121">
        <f t="shared" si="34"/>
        <v>4.1</v>
      </c>
      <c r="K88" s="3"/>
      <c r="L88" s="132"/>
      <c r="M88" s="3"/>
      <c r="N88" s="3"/>
    </row>
    <row r="89" customHeight="1" spans="2:14">
      <c r="B89" s="119" t="s">
        <v>2374</v>
      </c>
      <c r="C89" s="120">
        <f t="shared" ref="C89:E89" si="37">C111+C133</f>
        <v>21</v>
      </c>
      <c r="D89" s="120">
        <f t="shared" si="37"/>
        <v>25</v>
      </c>
      <c r="E89" s="120">
        <f t="shared" si="37"/>
        <v>140</v>
      </c>
      <c r="F89" s="121">
        <f t="shared" si="30"/>
        <v>6.66666666666667</v>
      </c>
      <c r="G89" s="120">
        <f t="shared" ref="G89:I89" si="38">G111</f>
        <v>14</v>
      </c>
      <c r="H89" s="120">
        <f t="shared" si="38"/>
        <v>17</v>
      </c>
      <c r="I89" s="120">
        <f t="shared" si="38"/>
        <v>64</v>
      </c>
      <c r="J89" s="121">
        <f t="shared" si="34"/>
        <v>4.57142857142857</v>
      </c>
      <c r="K89" s="3"/>
      <c r="L89" s="132"/>
      <c r="M89" s="3"/>
      <c r="N89" s="3"/>
    </row>
    <row r="90" customHeight="1" spans="2:14">
      <c r="B90" s="119" t="s">
        <v>2375</v>
      </c>
      <c r="C90" s="120">
        <f t="shared" ref="C90:E90" si="39">C112+C134</f>
        <v>14</v>
      </c>
      <c r="D90" s="120">
        <f t="shared" si="39"/>
        <v>17</v>
      </c>
      <c r="E90" s="120">
        <f t="shared" si="39"/>
        <v>55</v>
      </c>
      <c r="F90" s="121">
        <f t="shared" si="30"/>
        <v>3.92857142857143</v>
      </c>
      <c r="G90" s="120">
        <f t="shared" ref="G90:I90" si="40">G112</f>
        <v>9</v>
      </c>
      <c r="H90" s="120">
        <f t="shared" si="40"/>
        <v>11</v>
      </c>
      <c r="I90" s="120">
        <f t="shared" si="40"/>
        <v>37</v>
      </c>
      <c r="J90" s="121">
        <f t="shared" si="34"/>
        <v>4.11111111111111</v>
      </c>
      <c r="K90" s="3"/>
      <c r="L90" s="132"/>
      <c r="M90" s="3"/>
      <c r="N90" s="3"/>
    </row>
    <row r="91" customHeight="1" spans="2:14">
      <c r="B91" s="119" t="s">
        <v>2376</v>
      </c>
      <c r="C91" s="120">
        <f t="shared" ref="C91:E91" si="41">C113+C135</f>
        <v>13</v>
      </c>
      <c r="D91" s="120">
        <f t="shared" si="41"/>
        <v>17</v>
      </c>
      <c r="E91" s="120">
        <f t="shared" si="41"/>
        <v>43</v>
      </c>
      <c r="F91" s="121">
        <f t="shared" si="30"/>
        <v>3.30769230769231</v>
      </c>
      <c r="G91" s="120">
        <f t="shared" ref="G91:I91" si="42">G113</f>
        <v>9</v>
      </c>
      <c r="H91" s="120">
        <f t="shared" si="42"/>
        <v>13</v>
      </c>
      <c r="I91" s="120">
        <f t="shared" si="42"/>
        <v>18</v>
      </c>
      <c r="J91" s="121">
        <f t="shared" si="34"/>
        <v>2</v>
      </c>
      <c r="K91" s="3"/>
      <c r="L91" s="132"/>
      <c r="M91" s="3"/>
      <c r="N91" s="3"/>
    </row>
    <row r="92" customHeight="1" spans="2:14">
      <c r="B92" s="119" t="s">
        <v>2377</v>
      </c>
      <c r="C92" s="120">
        <f t="shared" ref="C92:E92" si="43">C114+C136</f>
        <v>10</v>
      </c>
      <c r="D92" s="120">
        <f t="shared" si="43"/>
        <v>10</v>
      </c>
      <c r="E92" s="120">
        <f t="shared" si="43"/>
        <v>24</v>
      </c>
      <c r="F92" s="121">
        <f t="shared" si="30"/>
        <v>2.4</v>
      </c>
      <c r="G92" s="120">
        <f t="shared" ref="G92:I92" si="44">G114</f>
        <v>9</v>
      </c>
      <c r="H92" s="120">
        <f t="shared" si="44"/>
        <v>9</v>
      </c>
      <c r="I92" s="120">
        <f t="shared" si="44"/>
        <v>21</v>
      </c>
      <c r="J92" s="121">
        <f t="shared" si="34"/>
        <v>2.33333333333333</v>
      </c>
      <c r="K92" s="3"/>
      <c r="L92" s="132"/>
      <c r="M92" s="3"/>
      <c r="N92" s="3"/>
    </row>
    <row r="93" customHeight="1" spans="2:14">
      <c r="B93" s="119" t="s">
        <v>2378</v>
      </c>
      <c r="C93" s="120">
        <f t="shared" ref="C93:E93" si="45">C115+C137</f>
        <v>13</v>
      </c>
      <c r="D93" s="120">
        <f t="shared" si="45"/>
        <v>13</v>
      </c>
      <c r="E93" s="120">
        <f t="shared" si="45"/>
        <v>37</v>
      </c>
      <c r="F93" s="121">
        <f t="shared" si="30"/>
        <v>2.84615384615385</v>
      </c>
      <c r="G93" s="120">
        <f t="shared" ref="G93:I93" si="46">G115</f>
        <v>12</v>
      </c>
      <c r="H93" s="120">
        <f t="shared" si="46"/>
        <v>12</v>
      </c>
      <c r="I93" s="120">
        <f t="shared" si="46"/>
        <v>22</v>
      </c>
      <c r="J93" s="121">
        <f t="shared" si="34"/>
        <v>1.83333333333333</v>
      </c>
      <c r="K93" s="3"/>
      <c r="L93" s="132"/>
      <c r="M93" s="3"/>
      <c r="N93" s="3"/>
    </row>
    <row r="94" customHeight="1" spans="2:14">
      <c r="B94" s="119" t="s">
        <v>2379</v>
      </c>
      <c r="C94" s="120">
        <f t="shared" ref="C94:E94" si="47">C116+C138</f>
        <v>17</v>
      </c>
      <c r="D94" s="120">
        <f t="shared" si="47"/>
        <v>18</v>
      </c>
      <c r="E94" s="120">
        <f t="shared" si="47"/>
        <v>41</v>
      </c>
      <c r="F94" s="121">
        <f t="shared" si="30"/>
        <v>2.41176470588235</v>
      </c>
      <c r="G94" s="120">
        <f t="shared" ref="G94:I94" si="48">G116</f>
        <v>11</v>
      </c>
      <c r="H94" s="120">
        <f t="shared" si="48"/>
        <v>10</v>
      </c>
      <c r="I94" s="120">
        <f t="shared" si="48"/>
        <v>22</v>
      </c>
      <c r="J94" s="121">
        <f t="shared" si="34"/>
        <v>2</v>
      </c>
      <c r="K94" s="3"/>
      <c r="L94" s="132"/>
      <c r="M94" s="3"/>
      <c r="N94" s="3"/>
    </row>
    <row r="95" customHeight="1" spans="2:14">
      <c r="B95" s="119" t="s">
        <v>2380</v>
      </c>
      <c r="C95" s="120">
        <f t="shared" ref="C95:E95" si="49">C117+C139</f>
        <v>15</v>
      </c>
      <c r="D95" s="120">
        <f t="shared" si="49"/>
        <v>12</v>
      </c>
      <c r="E95" s="120">
        <f t="shared" si="49"/>
        <v>69</v>
      </c>
      <c r="F95" s="121">
        <f t="shared" si="30"/>
        <v>4.6</v>
      </c>
      <c r="G95" s="120">
        <f t="shared" ref="G95:I95" si="50">G117</f>
        <v>11</v>
      </c>
      <c r="H95" s="120">
        <f t="shared" si="50"/>
        <v>7</v>
      </c>
      <c r="I95" s="120">
        <f t="shared" si="50"/>
        <v>47</v>
      </c>
      <c r="J95" s="121">
        <f t="shared" si="34"/>
        <v>4.27272727272727</v>
      </c>
      <c r="K95" s="3"/>
      <c r="L95" s="132"/>
      <c r="M95" s="3"/>
      <c r="N95" s="3"/>
    </row>
    <row r="96" customHeight="1" spans="2:14">
      <c r="B96" s="122" t="s">
        <v>2381</v>
      </c>
      <c r="C96" s="123">
        <f t="shared" ref="C96:E96" si="51">C118+C140</f>
        <v>11</v>
      </c>
      <c r="D96" s="123">
        <f t="shared" si="51"/>
        <v>11</v>
      </c>
      <c r="E96" s="123">
        <f t="shared" si="51"/>
        <v>49</v>
      </c>
      <c r="F96" s="124">
        <f t="shared" si="30"/>
        <v>4.45454545454545</v>
      </c>
      <c r="G96" s="123">
        <f t="shared" ref="G96:I96" si="52">G118</f>
        <v>7</v>
      </c>
      <c r="H96" s="123">
        <f t="shared" si="52"/>
        <v>7</v>
      </c>
      <c r="I96" s="123">
        <f t="shared" si="52"/>
        <v>15</v>
      </c>
      <c r="J96" s="124">
        <f t="shared" si="34"/>
        <v>2.14285714285714</v>
      </c>
      <c r="K96" s="3"/>
      <c r="L96" s="132"/>
      <c r="M96" s="3"/>
      <c r="N96" s="3"/>
    </row>
    <row r="97" customHeight="1" spans="2:14">
      <c r="B97" s="27" t="s">
        <v>2382</v>
      </c>
      <c r="C97" s="27"/>
      <c r="D97" s="27"/>
      <c r="E97" s="27"/>
      <c r="F97" s="27"/>
      <c r="G97" s="27"/>
      <c r="H97" s="27"/>
      <c r="I97" s="27"/>
      <c r="J97" s="27"/>
      <c r="K97" s="27"/>
      <c r="L97" s="130"/>
      <c r="M97" s="56"/>
      <c r="N97" s="56"/>
    </row>
    <row r="98" customHeight="1" spans="2:14">
      <c r="B98" s="27" t="s">
        <v>2390</v>
      </c>
      <c r="C98" s="82"/>
      <c r="D98" s="82"/>
      <c r="E98" s="82"/>
      <c r="F98" s="82"/>
      <c r="G98" s="82"/>
      <c r="H98" s="27"/>
      <c r="I98" s="27"/>
      <c r="J98" s="27"/>
      <c r="K98" s="27"/>
      <c r="L98" s="130"/>
      <c r="M98" s="56"/>
      <c r="N98" s="56"/>
    </row>
    <row r="99" customHeight="1" spans="2:14">
      <c r="B99" s="96" t="s">
        <v>2384</v>
      </c>
      <c r="C99" s="82"/>
      <c r="D99" s="82"/>
      <c r="E99" s="82"/>
      <c r="F99" s="82"/>
      <c r="G99" s="82"/>
      <c r="H99" s="27"/>
      <c r="I99" s="27"/>
      <c r="J99" s="27"/>
      <c r="K99" s="27"/>
      <c r="L99" s="130"/>
      <c r="M99" s="56"/>
      <c r="N99" s="56"/>
    </row>
    <row r="100" customHeight="1" spans="2:14">
      <c r="B100" s="96" t="s">
        <v>2385</v>
      </c>
      <c r="C100" s="82"/>
      <c r="D100" s="82"/>
      <c r="E100" s="82"/>
      <c r="F100" s="82"/>
      <c r="G100" s="82"/>
      <c r="H100" s="27"/>
      <c r="I100" s="27"/>
      <c r="J100" s="27"/>
      <c r="K100" s="27"/>
      <c r="L100" s="130"/>
      <c r="M100" s="56"/>
      <c r="N100" s="56"/>
    </row>
    <row r="101" customHeight="1" spans="2:14">
      <c r="B101" s="96" t="s">
        <v>2386</v>
      </c>
      <c r="C101" s="82"/>
      <c r="D101" s="82"/>
      <c r="E101" s="82"/>
      <c r="F101" s="82"/>
      <c r="G101" s="82"/>
      <c r="H101" s="27"/>
      <c r="I101" s="27"/>
      <c r="J101" s="27"/>
      <c r="K101" s="27"/>
      <c r="L101" s="130"/>
      <c r="M101" s="56"/>
      <c r="N101" s="56"/>
    </row>
    <row r="102" customHeight="1" spans="2:14">
      <c r="B102" s="27"/>
      <c r="C102" s="82"/>
      <c r="D102" s="82"/>
      <c r="E102" s="82"/>
      <c r="F102" s="82"/>
      <c r="G102" s="82"/>
      <c r="H102" s="27"/>
      <c r="I102" s="27"/>
      <c r="J102" s="27"/>
      <c r="K102" s="27"/>
      <c r="L102" s="130"/>
      <c r="M102" s="56"/>
      <c r="N102" s="56"/>
    </row>
    <row r="103" customHeight="1" spans="10:14">
      <c r="J103" s="3"/>
      <c r="K103" s="3"/>
      <c r="L103" s="133"/>
      <c r="M103" s="56"/>
      <c r="N103" s="56"/>
    </row>
    <row r="104" customHeight="1" spans="2:14">
      <c r="B104" s="112" t="s">
        <v>2391</v>
      </c>
      <c r="C104" s="112"/>
      <c r="D104" s="112"/>
      <c r="E104" s="112"/>
      <c r="F104" s="112"/>
      <c r="G104" s="112"/>
      <c r="H104" s="112"/>
      <c r="I104" s="112"/>
      <c r="J104" s="112"/>
      <c r="K104" s="3"/>
      <c r="L104" s="133"/>
      <c r="M104" s="56"/>
      <c r="N104" s="56"/>
    </row>
    <row r="105" customHeight="1" spans="2:14">
      <c r="B105" s="113" t="s">
        <v>2364</v>
      </c>
      <c r="C105" s="114" t="s">
        <v>2365</v>
      </c>
      <c r="D105" s="114"/>
      <c r="E105" s="114"/>
      <c r="F105" s="114"/>
      <c r="G105" s="114" t="s">
        <v>1506</v>
      </c>
      <c r="H105" s="114"/>
      <c r="I105" s="114"/>
      <c r="J105" s="114"/>
      <c r="K105" s="3"/>
      <c r="L105" s="133"/>
      <c r="M105" s="56"/>
      <c r="N105" s="56"/>
    </row>
    <row r="106" ht="38.25" spans="2:14">
      <c r="B106" s="115"/>
      <c r="C106" s="87" t="s">
        <v>2366</v>
      </c>
      <c r="D106" s="87" t="s">
        <v>2367</v>
      </c>
      <c r="E106" s="87" t="s">
        <v>2368</v>
      </c>
      <c r="F106" s="87" t="s">
        <v>2369</v>
      </c>
      <c r="G106" s="87" t="s">
        <v>2366</v>
      </c>
      <c r="H106" s="87" t="s">
        <v>2367</v>
      </c>
      <c r="I106" s="87" t="s">
        <v>2368</v>
      </c>
      <c r="J106" s="87" t="s">
        <v>2369</v>
      </c>
      <c r="K106" s="3"/>
      <c r="L106"/>
      <c r="M106" s="56"/>
      <c r="N106" s="56"/>
    </row>
    <row r="107" customHeight="1" spans="2:14">
      <c r="B107" s="116" t="s">
        <v>2370</v>
      </c>
      <c r="C107" s="117">
        <v>5</v>
      </c>
      <c r="D107" s="125">
        <v>5</v>
      </c>
      <c r="E107" s="125">
        <v>34</v>
      </c>
      <c r="F107" s="118">
        <f>IF(C107=0,0,E107/C107)</f>
        <v>6.8</v>
      </c>
      <c r="G107" s="117">
        <v>5</v>
      </c>
      <c r="H107" s="117">
        <v>8</v>
      </c>
      <c r="I107" s="117">
        <v>17</v>
      </c>
      <c r="J107" s="118">
        <f>IF(G107=0,0,I107/G107)</f>
        <v>3.4</v>
      </c>
      <c r="K107" s="3"/>
      <c r="L107"/>
      <c r="M107" s="56"/>
      <c r="N107" s="56"/>
    </row>
    <row r="108" customHeight="1" spans="2:14">
      <c r="B108" s="119" t="s">
        <v>2371</v>
      </c>
      <c r="C108" s="126">
        <v>9</v>
      </c>
      <c r="D108" s="126">
        <v>9</v>
      </c>
      <c r="E108" s="126">
        <v>41</v>
      </c>
      <c r="F108" s="121">
        <f t="shared" ref="F108:F118" si="53">IF(C108=0,0,E108/C108)</f>
        <v>4.55555555555556</v>
      </c>
      <c r="G108" s="120">
        <v>6</v>
      </c>
      <c r="H108" s="120">
        <v>9</v>
      </c>
      <c r="I108" s="120">
        <v>29</v>
      </c>
      <c r="J108" s="121">
        <f t="shared" ref="J108:J118" si="54">IF(G108=0,0,I108/G108)</f>
        <v>4.83333333333333</v>
      </c>
      <c r="K108" s="3"/>
      <c r="L108"/>
      <c r="M108" s="56"/>
      <c r="N108" s="56"/>
    </row>
    <row r="109" customHeight="1" spans="2:14">
      <c r="B109" s="119" t="s">
        <v>2372</v>
      </c>
      <c r="C109" s="126">
        <v>9</v>
      </c>
      <c r="D109" s="126">
        <v>11</v>
      </c>
      <c r="E109" s="126">
        <v>90</v>
      </c>
      <c r="F109" s="121">
        <f t="shared" si="53"/>
        <v>10</v>
      </c>
      <c r="G109" s="120">
        <v>12</v>
      </c>
      <c r="H109" s="120">
        <v>12</v>
      </c>
      <c r="I109" s="120">
        <v>34</v>
      </c>
      <c r="J109" s="121">
        <f t="shared" si="54"/>
        <v>2.83333333333333</v>
      </c>
      <c r="K109" s="3"/>
      <c r="L109"/>
      <c r="M109" s="56"/>
      <c r="N109" s="56"/>
    </row>
    <row r="110" customHeight="1" spans="2:14">
      <c r="B110" s="119" t="s">
        <v>2373</v>
      </c>
      <c r="C110" s="126">
        <v>3</v>
      </c>
      <c r="D110" s="126">
        <v>3</v>
      </c>
      <c r="E110" s="126">
        <v>4</v>
      </c>
      <c r="F110" s="121">
        <f t="shared" si="53"/>
        <v>1.33333333333333</v>
      </c>
      <c r="G110" s="120">
        <v>10</v>
      </c>
      <c r="H110" s="120">
        <v>10</v>
      </c>
      <c r="I110" s="120">
        <v>41</v>
      </c>
      <c r="J110" s="121">
        <f t="shared" si="54"/>
        <v>4.1</v>
      </c>
      <c r="K110" s="3"/>
      <c r="L110"/>
      <c r="M110" s="56"/>
      <c r="N110" s="56"/>
    </row>
    <row r="111" customHeight="1" spans="2:14">
      <c r="B111" s="119" t="s">
        <v>2374</v>
      </c>
      <c r="C111" s="126">
        <v>7</v>
      </c>
      <c r="D111" s="126">
        <v>8</v>
      </c>
      <c r="E111" s="126">
        <v>76</v>
      </c>
      <c r="F111" s="121">
        <f t="shared" si="53"/>
        <v>10.8571428571429</v>
      </c>
      <c r="G111" s="120">
        <v>14</v>
      </c>
      <c r="H111" s="120">
        <v>17</v>
      </c>
      <c r="I111" s="120">
        <v>64</v>
      </c>
      <c r="J111" s="121">
        <f t="shared" si="54"/>
        <v>4.57142857142857</v>
      </c>
      <c r="K111" s="3"/>
      <c r="L111"/>
      <c r="M111" s="56"/>
      <c r="N111" s="56"/>
    </row>
    <row r="112" customHeight="1" spans="2:14">
      <c r="B112" s="119" t="s">
        <v>2375</v>
      </c>
      <c r="C112" s="126">
        <v>5</v>
      </c>
      <c r="D112" s="126">
        <v>6</v>
      </c>
      <c r="E112" s="126">
        <v>18</v>
      </c>
      <c r="F112" s="121">
        <f t="shared" si="53"/>
        <v>3.6</v>
      </c>
      <c r="G112" s="120">
        <v>9</v>
      </c>
      <c r="H112" s="120">
        <v>11</v>
      </c>
      <c r="I112" s="120">
        <v>37</v>
      </c>
      <c r="J112" s="121">
        <f t="shared" si="54"/>
        <v>4.11111111111111</v>
      </c>
      <c r="K112" s="3"/>
      <c r="L112"/>
      <c r="M112" s="56"/>
      <c r="N112" s="56"/>
    </row>
    <row r="113" customHeight="1" spans="2:14">
      <c r="B113" s="119" t="s">
        <v>2376</v>
      </c>
      <c r="C113" s="126">
        <v>4</v>
      </c>
      <c r="D113" s="126">
        <v>4</v>
      </c>
      <c r="E113" s="126">
        <v>25</v>
      </c>
      <c r="F113" s="121">
        <f t="shared" si="53"/>
        <v>6.25</v>
      </c>
      <c r="G113" s="120">
        <v>9</v>
      </c>
      <c r="H113" s="120">
        <v>13</v>
      </c>
      <c r="I113" s="120">
        <v>18</v>
      </c>
      <c r="J113" s="121">
        <f t="shared" si="54"/>
        <v>2</v>
      </c>
      <c r="K113" s="3"/>
      <c r="L113"/>
      <c r="M113" s="56"/>
      <c r="N113" s="56"/>
    </row>
    <row r="114" customHeight="1" spans="2:14">
      <c r="B114" s="119" t="s">
        <v>2377</v>
      </c>
      <c r="C114" s="120">
        <v>1</v>
      </c>
      <c r="D114" s="120">
        <v>1</v>
      </c>
      <c r="E114" s="120">
        <v>3</v>
      </c>
      <c r="F114" s="121">
        <f t="shared" si="53"/>
        <v>3</v>
      </c>
      <c r="G114" s="120">
        <v>9</v>
      </c>
      <c r="H114" s="120">
        <v>9</v>
      </c>
      <c r="I114" s="120">
        <v>21</v>
      </c>
      <c r="J114" s="121">
        <f t="shared" si="54"/>
        <v>2.33333333333333</v>
      </c>
      <c r="K114" s="3"/>
      <c r="L114"/>
      <c r="M114" s="56"/>
      <c r="N114" s="56"/>
    </row>
    <row r="115" customHeight="1" spans="2:14">
      <c r="B115" s="119" t="s">
        <v>2378</v>
      </c>
      <c r="C115" s="120">
        <v>1</v>
      </c>
      <c r="D115" s="120">
        <v>1</v>
      </c>
      <c r="E115" s="120">
        <v>15</v>
      </c>
      <c r="F115" s="121">
        <f t="shared" si="53"/>
        <v>15</v>
      </c>
      <c r="G115" s="120">
        <v>12</v>
      </c>
      <c r="H115" s="120">
        <v>12</v>
      </c>
      <c r="I115" s="120">
        <v>22</v>
      </c>
      <c r="J115" s="121">
        <f t="shared" si="54"/>
        <v>1.83333333333333</v>
      </c>
      <c r="K115" s="3"/>
      <c r="L115"/>
      <c r="M115" s="56"/>
      <c r="N115" s="56"/>
    </row>
    <row r="116" customHeight="1" spans="2:14">
      <c r="B116" s="119" t="s">
        <v>2379</v>
      </c>
      <c r="C116" s="120">
        <v>6</v>
      </c>
      <c r="D116" s="120">
        <v>8</v>
      </c>
      <c r="E116" s="120">
        <v>19</v>
      </c>
      <c r="F116" s="121">
        <f t="shared" si="53"/>
        <v>3.16666666666667</v>
      </c>
      <c r="G116" s="120">
        <v>11</v>
      </c>
      <c r="H116" s="120">
        <v>10</v>
      </c>
      <c r="I116" s="120">
        <v>22</v>
      </c>
      <c r="J116" s="121">
        <f t="shared" si="54"/>
        <v>2</v>
      </c>
      <c r="K116" s="3"/>
      <c r="L116"/>
      <c r="M116" s="56"/>
      <c r="N116" s="56"/>
    </row>
    <row r="117" customHeight="1" spans="2:14">
      <c r="B117" s="119" t="s">
        <v>2380</v>
      </c>
      <c r="C117" s="120">
        <v>4</v>
      </c>
      <c r="D117" s="120">
        <v>5</v>
      </c>
      <c r="E117" s="120">
        <v>22</v>
      </c>
      <c r="F117" s="121">
        <f t="shared" si="53"/>
        <v>5.5</v>
      </c>
      <c r="G117" s="120">
        <v>11</v>
      </c>
      <c r="H117" s="120">
        <v>7</v>
      </c>
      <c r="I117" s="120">
        <v>47</v>
      </c>
      <c r="J117" s="121">
        <f t="shared" si="54"/>
        <v>4.27272727272727</v>
      </c>
      <c r="K117" s="3"/>
      <c r="L117"/>
      <c r="M117" s="56"/>
      <c r="N117" s="56"/>
    </row>
    <row r="118" customHeight="1" spans="2:14">
      <c r="B118" s="122" t="s">
        <v>2381</v>
      </c>
      <c r="C118" s="123">
        <v>4</v>
      </c>
      <c r="D118" s="123">
        <v>4</v>
      </c>
      <c r="E118" s="123">
        <v>34</v>
      </c>
      <c r="F118" s="124">
        <f t="shared" si="53"/>
        <v>8.5</v>
      </c>
      <c r="G118" s="123">
        <v>7</v>
      </c>
      <c r="H118" s="123">
        <v>7</v>
      </c>
      <c r="I118" s="123">
        <v>15</v>
      </c>
      <c r="J118" s="124">
        <f t="shared" si="54"/>
        <v>2.14285714285714</v>
      </c>
      <c r="K118" s="3"/>
      <c r="L118"/>
      <c r="M118" s="56"/>
      <c r="N118" s="56"/>
    </row>
    <row r="119" customHeight="1" spans="2:14">
      <c r="B119" s="27" t="s">
        <v>2382</v>
      </c>
      <c r="C119" s="27"/>
      <c r="D119" s="27"/>
      <c r="E119" s="27"/>
      <c r="F119" s="27"/>
      <c r="G119" s="27"/>
      <c r="H119" s="27"/>
      <c r="I119" s="27"/>
      <c r="J119" s="27"/>
      <c r="K119" s="3"/>
      <c r="L119"/>
      <c r="M119" s="56"/>
      <c r="N119" s="56"/>
    </row>
    <row r="120" customHeight="1" spans="2:14">
      <c r="B120" s="27" t="s">
        <v>2390</v>
      </c>
      <c r="C120" s="82"/>
      <c r="D120" s="82"/>
      <c r="E120" s="82"/>
      <c r="F120" s="82"/>
      <c r="G120" s="82"/>
      <c r="H120" s="27"/>
      <c r="I120" s="27"/>
      <c r="J120" s="27"/>
      <c r="K120" s="3"/>
      <c r="L120"/>
      <c r="M120" s="56"/>
      <c r="N120" s="56"/>
    </row>
    <row r="121" customHeight="1" spans="2:14">
      <c r="B121" s="96" t="s">
        <v>2384</v>
      </c>
      <c r="C121" s="82"/>
      <c r="D121" s="82"/>
      <c r="E121" s="82"/>
      <c r="F121" s="82"/>
      <c r="G121" s="82"/>
      <c r="H121" s="27"/>
      <c r="I121" s="27"/>
      <c r="J121" s="27"/>
      <c r="K121" s="3"/>
      <c r="L121"/>
      <c r="M121" s="56"/>
      <c r="N121" s="56"/>
    </row>
    <row r="122" customHeight="1" spans="2:14">
      <c r="B122" s="96" t="s">
        <v>2385</v>
      </c>
      <c r="C122" s="82"/>
      <c r="D122" s="82"/>
      <c r="E122" s="82"/>
      <c r="F122" s="82"/>
      <c r="G122" s="82"/>
      <c r="H122" s="27"/>
      <c r="I122" s="27"/>
      <c r="J122" s="27"/>
      <c r="K122" s="3"/>
      <c r="L122"/>
      <c r="M122" s="56"/>
      <c r="N122" s="56"/>
    </row>
    <row r="123" customHeight="1" spans="2:14">
      <c r="B123" s="96" t="s">
        <v>2386</v>
      </c>
      <c r="C123" s="82"/>
      <c r="D123" s="82"/>
      <c r="E123" s="82"/>
      <c r="F123" s="82"/>
      <c r="G123" s="82"/>
      <c r="H123" s="27"/>
      <c r="I123" s="27"/>
      <c r="J123" s="27"/>
      <c r="K123" s="3"/>
      <c r="L123"/>
      <c r="M123" s="56"/>
      <c r="N123" s="56"/>
    </row>
    <row r="124" customHeight="1" spans="10:14">
      <c r="J124" s="3"/>
      <c r="K124" s="3"/>
      <c r="L124"/>
      <c r="M124" s="56"/>
      <c r="N124" s="56"/>
    </row>
    <row r="125" customHeight="1" spans="10:14">
      <c r="J125" s="3"/>
      <c r="K125" s="3"/>
      <c r="L125"/>
      <c r="M125" s="56"/>
      <c r="N125" s="56"/>
    </row>
    <row r="126" customHeight="1" spans="2:14">
      <c r="B126" s="112" t="s">
        <v>2392</v>
      </c>
      <c r="C126" s="112"/>
      <c r="D126" s="112"/>
      <c r="E126" s="112"/>
      <c r="F126" s="112"/>
      <c r="G126" s="112"/>
      <c r="H126" s="112"/>
      <c r="I126" s="112"/>
      <c r="J126" s="112"/>
      <c r="K126" s="3"/>
      <c r="L126"/>
      <c r="M126" s="56"/>
      <c r="N126" s="56"/>
    </row>
    <row r="127" customHeight="1" spans="2:14">
      <c r="B127" s="113" t="s">
        <v>2364</v>
      </c>
      <c r="C127" s="114" t="s">
        <v>2365</v>
      </c>
      <c r="D127" s="114"/>
      <c r="E127" s="114"/>
      <c r="F127" s="114"/>
      <c r="G127" s="114" t="s">
        <v>1506</v>
      </c>
      <c r="H127" s="114"/>
      <c r="I127" s="114"/>
      <c r="J127" s="114"/>
      <c r="K127" s="3"/>
      <c r="L127"/>
      <c r="M127" s="56"/>
      <c r="N127" s="56"/>
    </row>
    <row r="128" ht="38.25" spans="2:14">
      <c r="B128" s="115"/>
      <c r="C128" s="87" t="s">
        <v>2366</v>
      </c>
      <c r="D128" s="87" t="s">
        <v>2367</v>
      </c>
      <c r="E128" s="87" t="s">
        <v>2368</v>
      </c>
      <c r="F128" s="87" t="s">
        <v>2369</v>
      </c>
      <c r="G128" s="87" t="s">
        <v>2366</v>
      </c>
      <c r="H128" s="87" t="s">
        <v>2367</v>
      </c>
      <c r="I128" s="87" t="s">
        <v>2368</v>
      </c>
      <c r="J128" s="87" t="s">
        <v>2369</v>
      </c>
      <c r="K128" s="3"/>
      <c r="L128"/>
      <c r="M128" s="56"/>
      <c r="N128" s="56"/>
    </row>
    <row r="129" customHeight="1" spans="2:14">
      <c r="B129" s="116" t="s">
        <v>2370</v>
      </c>
      <c r="C129" s="117">
        <v>5</v>
      </c>
      <c r="D129" s="125">
        <v>8</v>
      </c>
      <c r="E129" s="125">
        <v>17</v>
      </c>
      <c r="F129" s="118">
        <f>IF(C129=0,0,E129/C129)</f>
        <v>3.4</v>
      </c>
      <c r="G129" s="117" t="s">
        <v>118</v>
      </c>
      <c r="H129" s="117" t="s">
        <v>118</v>
      </c>
      <c r="I129" s="117" t="s">
        <v>118</v>
      </c>
      <c r="J129" s="118" t="s">
        <v>118</v>
      </c>
      <c r="K129" s="3"/>
      <c r="L129"/>
      <c r="M129" s="56"/>
      <c r="N129" s="56"/>
    </row>
    <row r="130" customHeight="1" spans="2:14">
      <c r="B130" s="119" t="s">
        <v>2371</v>
      </c>
      <c r="C130" s="126">
        <v>6</v>
      </c>
      <c r="D130" s="126">
        <v>9</v>
      </c>
      <c r="E130" s="126">
        <v>29</v>
      </c>
      <c r="F130" s="121">
        <f>IF(C130=0,0,E130/C130)</f>
        <v>4.83333333333333</v>
      </c>
      <c r="G130" s="120" t="s">
        <v>118</v>
      </c>
      <c r="H130" s="120" t="s">
        <v>118</v>
      </c>
      <c r="I130" s="120" t="s">
        <v>118</v>
      </c>
      <c r="J130" s="121" t="s">
        <v>118</v>
      </c>
      <c r="K130" s="3"/>
      <c r="L130"/>
      <c r="M130" s="56"/>
      <c r="N130" s="56"/>
    </row>
    <row r="131" customHeight="1" spans="2:14">
      <c r="B131" s="119" t="s">
        <v>2372</v>
      </c>
      <c r="C131" s="126">
        <v>12</v>
      </c>
      <c r="D131" s="126">
        <v>12</v>
      </c>
      <c r="E131" s="126">
        <v>34</v>
      </c>
      <c r="F131" s="121">
        <f>IF(C131=0,0,E131/C131)</f>
        <v>2.83333333333333</v>
      </c>
      <c r="G131" s="120" t="s">
        <v>118</v>
      </c>
      <c r="H131" s="120" t="s">
        <v>118</v>
      </c>
      <c r="I131" s="120" t="s">
        <v>118</v>
      </c>
      <c r="J131" s="121" t="s">
        <v>118</v>
      </c>
      <c r="K131" s="3"/>
      <c r="L131"/>
      <c r="M131" s="56"/>
      <c r="N131" s="56"/>
    </row>
    <row r="132" customHeight="1" spans="2:14">
      <c r="B132" s="119" t="s">
        <v>2373</v>
      </c>
      <c r="C132" s="126">
        <v>10</v>
      </c>
      <c r="D132" s="126">
        <v>10</v>
      </c>
      <c r="E132" s="126">
        <v>41</v>
      </c>
      <c r="F132" s="121">
        <f>IF(C132=0,0,E132/C132)</f>
        <v>4.1</v>
      </c>
      <c r="G132" s="120" t="s">
        <v>118</v>
      </c>
      <c r="H132" s="120" t="s">
        <v>118</v>
      </c>
      <c r="I132" s="120" t="s">
        <v>118</v>
      </c>
      <c r="J132" s="121" t="s">
        <v>118</v>
      </c>
      <c r="K132" s="3"/>
      <c r="L132"/>
      <c r="M132" s="56"/>
      <c r="N132" s="56"/>
    </row>
    <row r="133" customHeight="1" spans="2:14">
      <c r="B133" s="119" t="s">
        <v>2374</v>
      </c>
      <c r="C133" s="126">
        <v>14</v>
      </c>
      <c r="D133" s="126">
        <v>17</v>
      </c>
      <c r="E133" s="126">
        <v>64</v>
      </c>
      <c r="F133" s="121">
        <f t="shared" ref="F133:F140" si="55">IF(C133=0,0,E133/C133)</f>
        <v>4.57142857142857</v>
      </c>
      <c r="G133" s="120" t="s">
        <v>118</v>
      </c>
      <c r="H133" s="120" t="s">
        <v>118</v>
      </c>
      <c r="I133" s="120" t="s">
        <v>118</v>
      </c>
      <c r="J133" s="121" t="s">
        <v>118</v>
      </c>
      <c r="K133" s="3"/>
      <c r="L133"/>
      <c r="M133" s="56"/>
      <c r="N133" s="56"/>
    </row>
    <row r="134" customHeight="1" spans="2:14">
      <c r="B134" s="119" t="s">
        <v>2375</v>
      </c>
      <c r="C134" s="126">
        <v>9</v>
      </c>
      <c r="D134" s="126">
        <v>11</v>
      </c>
      <c r="E134" s="126">
        <v>37</v>
      </c>
      <c r="F134" s="121">
        <f t="shared" si="55"/>
        <v>4.11111111111111</v>
      </c>
      <c r="G134" s="120" t="s">
        <v>118</v>
      </c>
      <c r="H134" s="120" t="s">
        <v>118</v>
      </c>
      <c r="I134" s="120" t="s">
        <v>118</v>
      </c>
      <c r="J134" s="121" t="s">
        <v>118</v>
      </c>
      <c r="K134" s="3"/>
      <c r="L134"/>
      <c r="M134" s="56"/>
      <c r="N134" s="56"/>
    </row>
    <row r="135" customHeight="1" spans="2:14">
      <c r="B135" s="119" t="s">
        <v>2376</v>
      </c>
      <c r="C135" s="126">
        <v>9</v>
      </c>
      <c r="D135" s="126">
        <v>13</v>
      </c>
      <c r="E135" s="126">
        <v>18</v>
      </c>
      <c r="F135" s="121">
        <f t="shared" si="55"/>
        <v>2</v>
      </c>
      <c r="G135" s="120" t="s">
        <v>118</v>
      </c>
      <c r="H135" s="120" t="s">
        <v>118</v>
      </c>
      <c r="I135" s="120" t="s">
        <v>118</v>
      </c>
      <c r="J135" s="121" t="s">
        <v>118</v>
      </c>
      <c r="K135" s="3"/>
      <c r="L135"/>
      <c r="M135" s="56"/>
      <c r="N135" s="56"/>
    </row>
    <row r="136" customHeight="1" spans="2:14">
      <c r="B136" s="119" t="s">
        <v>2377</v>
      </c>
      <c r="C136" s="120">
        <v>9</v>
      </c>
      <c r="D136" s="120">
        <v>9</v>
      </c>
      <c r="E136" s="120">
        <v>21</v>
      </c>
      <c r="F136" s="121">
        <f t="shared" si="55"/>
        <v>2.33333333333333</v>
      </c>
      <c r="G136" s="120" t="s">
        <v>118</v>
      </c>
      <c r="H136" s="120" t="s">
        <v>118</v>
      </c>
      <c r="I136" s="120" t="s">
        <v>118</v>
      </c>
      <c r="J136" s="121" t="s">
        <v>118</v>
      </c>
      <c r="K136" s="3"/>
      <c r="L136"/>
      <c r="M136" s="56"/>
      <c r="N136" s="56"/>
    </row>
    <row r="137" customHeight="1" spans="2:14">
      <c r="B137" s="119" t="s">
        <v>2378</v>
      </c>
      <c r="C137" s="120">
        <v>12</v>
      </c>
      <c r="D137" s="120">
        <v>12</v>
      </c>
      <c r="E137" s="120">
        <v>22</v>
      </c>
      <c r="F137" s="121">
        <f t="shared" si="55"/>
        <v>1.83333333333333</v>
      </c>
      <c r="G137" s="120" t="s">
        <v>118</v>
      </c>
      <c r="H137" s="120" t="s">
        <v>118</v>
      </c>
      <c r="I137" s="120" t="s">
        <v>118</v>
      </c>
      <c r="J137" s="121" t="s">
        <v>118</v>
      </c>
      <c r="K137" s="3"/>
      <c r="L137"/>
      <c r="M137" s="56"/>
      <c r="N137" s="56"/>
    </row>
    <row r="138" customHeight="1" spans="2:14">
      <c r="B138" s="119" t="s">
        <v>2379</v>
      </c>
      <c r="C138" s="120">
        <v>11</v>
      </c>
      <c r="D138" s="120">
        <v>10</v>
      </c>
      <c r="E138" s="120">
        <v>22</v>
      </c>
      <c r="F138" s="121">
        <f t="shared" si="55"/>
        <v>2</v>
      </c>
      <c r="G138" s="120" t="s">
        <v>118</v>
      </c>
      <c r="H138" s="120" t="s">
        <v>118</v>
      </c>
      <c r="I138" s="120" t="s">
        <v>118</v>
      </c>
      <c r="J138" s="121" t="s">
        <v>118</v>
      </c>
      <c r="K138" s="3"/>
      <c r="L138"/>
      <c r="M138" s="56"/>
      <c r="N138" s="56"/>
    </row>
    <row r="139" customHeight="1" spans="2:14">
      <c r="B139" s="119" t="s">
        <v>2380</v>
      </c>
      <c r="C139" s="120">
        <v>11</v>
      </c>
      <c r="D139" s="120">
        <v>7</v>
      </c>
      <c r="E139" s="120">
        <v>47</v>
      </c>
      <c r="F139" s="121">
        <f t="shared" si="55"/>
        <v>4.27272727272727</v>
      </c>
      <c r="G139" s="120" t="s">
        <v>118</v>
      </c>
      <c r="H139" s="120" t="s">
        <v>118</v>
      </c>
      <c r="I139" s="120" t="s">
        <v>118</v>
      </c>
      <c r="J139" s="121" t="s">
        <v>118</v>
      </c>
      <c r="K139" s="3"/>
      <c r="L139"/>
      <c r="M139" s="56"/>
      <c r="N139" s="56"/>
    </row>
    <row r="140" customHeight="1" spans="2:14">
      <c r="B140" s="122" t="s">
        <v>2381</v>
      </c>
      <c r="C140" s="123">
        <v>7</v>
      </c>
      <c r="D140" s="123">
        <v>7</v>
      </c>
      <c r="E140" s="123">
        <v>15</v>
      </c>
      <c r="F140" s="124">
        <f t="shared" si="55"/>
        <v>2.14285714285714</v>
      </c>
      <c r="G140" s="123" t="s">
        <v>118</v>
      </c>
      <c r="H140" s="123" t="s">
        <v>118</v>
      </c>
      <c r="I140" s="123" t="s">
        <v>118</v>
      </c>
      <c r="J140" s="124" t="s">
        <v>118</v>
      </c>
      <c r="K140" s="3"/>
      <c r="L140"/>
      <c r="M140" s="56"/>
      <c r="N140" s="56"/>
    </row>
    <row r="141" customHeight="1" spans="2:14">
      <c r="B141" s="27" t="s">
        <v>2382</v>
      </c>
      <c r="C141" s="27"/>
      <c r="D141" s="27"/>
      <c r="E141" s="27"/>
      <c r="F141" s="27"/>
      <c r="G141" s="27"/>
      <c r="H141" s="27"/>
      <c r="I141" s="27"/>
      <c r="J141" s="27"/>
      <c r="K141" s="3"/>
      <c r="L141"/>
      <c r="M141" s="56"/>
      <c r="N141" s="56"/>
    </row>
    <row r="142" customHeight="1" spans="2:14">
      <c r="B142" s="27" t="s">
        <v>2390</v>
      </c>
      <c r="C142" s="82"/>
      <c r="D142" s="82"/>
      <c r="E142" s="82"/>
      <c r="F142" s="82"/>
      <c r="G142" s="82"/>
      <c r="H142" s="27"/>
      <c r="I142" s="27"/>
      <c r="J142" s="27"/>
      <c r="K142" s="3"/>
      <c r="L142"/>
      <c r="M142" s="56"/>
      <c r="N142" s="56"/>
    </row>
    <row r="143" customHeight="1" spans="2:14">
      <c r="B143" s="96" t="s">
        <v>2384</v>
      </c>
      <c r="C143" s="82"/>
      <c r="D143" s="82"/>
      <c r="E143" s="82"/>
      <c r="F143" s="82"/>
      <c r="G143" s="82"/>
      <c r="H143" s="27"/>
      <c r="I143" s="27"/>
      <c r="J143" s="27"/>
      <c r="K143" s="3"/>
      <c r="L143"/>
      <c r="M143" s="56"/>
      <c r="N143" s="56"/>
    </row>
    <row r="144" customHeight="1" spans="2:14">
      <c r="B144" s="96" t="s">
        <v>2385</v>
      </c>
      <c r="C144" s="82"/>
      <c r="D144" s="82"/>
      <c r="E144" s="82"/>
      <c r="F144" s="82"/>
      <c r="G144" s="82"/>
      <c r="H144" s="27"/>
      <c r="I144" s="27"/>
      <c r="J144" s="27"/>
      <c r="K144" s="3"/>
      <c r="L144"/>
      <c r="M144" s="56"/>
      <c r="N144" s="56"/>
    </row>
    <row r="145" customHeight="1" spans="2:14">
      <c r="B145" s="96" t="s">
        <v>2386</v>
      </c>
      <c r="C145" s="82"/>
      <c r="D145" s="82"/>
      <c r="E145" s="82"/>
      <c r="F145" s="82"/>
      <c r="G145" s="82"/>
      <c r="H145" s="27"/>
      <c r="I145" s="27"/>
      <c r="J145" s="27"/>
      <c r="K145" s="3"/>
      <c r="L145"/>
      <c r="M145" s="56"/>
      <c r="N145" s="56"/>
    </row>
    <row r="146" customHeight="1" spans="10:14">
      <c r="J146" s="3"/>
      <c r="K146" s="3"/>
      <c r="L146"/>
      <c r="M146" s="56"/>
      <c r="N146" s="56"/>
    </row>
    <row r="147" customHeight="1" spans="10:14">
      <c r="J147" s="3"/>
      <c r="K147" s="3"/>
      <c r="L147"/>
      <c r="M147" s="56"/>
      <c r="N147" s="56"/>
    </row>
    <row r="148" customHeight="1" spans="10:14">
      <c r="J148" s="3"/>
      <c r="K148" s="3"/>
      <c r="L148"/>
      <c r="M148" s="56"/>
      <c r="N148" s="56"/>
    </row>
    <row r="149" customHeight="1" spans="2:14">
      <c r="B149"/>
      <c r="C149"/>
      <c r="D149"/>
      <c r="E149"/>
      <c r="F149"/>
      <c r="G149"/>
      <c r="H149"/>
      <c r="I149"/>
      <c r="J149"/>
      <c r="K149"/>
      <c r="L149"/>
      <c r="M149" s="56"/>
      <c r="N149" s="56"/>
    </row>
    <row r="150" customHeight="1" spans="2:14">
      <c r="B150"/>
      <c r="C150"/>
      <c r="D150"/>
      <c r="E150"/>
      <c r="F150"/>
      <c r="G150"/>
      <c r="H150"/>
      <c r="I150"/>
      <c r="J150"/>
      <c r="K150"/>
      <c r="L150"/>
      <c r="M150" s="56"/>
      <c r="N150" s="56"/>
    </row>
    <row r="151" customHeight="1" spans="2:14">
      <c r="B151"/>
      <c r="C151"/>
      <c r="D151"/>
      <c r="E151"/>
      <c r="F151"/>
      <c r="G151"/>
      <c r="H151"/>
      <c r="I151"/>
      <c r="J151"/>
      <c r="K151"/>
      <c r="L151"/>
      <c r="M151" s="56"/>
      <c r="N151" s="56"/>
    </row>
    <row r="152" customHeight="1" spans="2:14">
      <c r="B152"/>
      <c r="C152"/>
      <c r="D152"/>
      <c r="E152"/>
      <c r="F152"/>
      <c r="G152"/>
      <c r="H152"/>
      <c r="I152"/>
      <c r="J152"/>
      <c r="K152"/>
      <c r="L152"/>
      <c r="M152" s="56"/>
      <c r="N152" s="56"/>
    </row>
    <row r="153" customHeight="1" spans="2:14">
      <c r="B153"/>
      <c r="C153"/>
      <c r="D153"/>
      <c r="E153"/>
      <c r="F153"/>
      <c r="G153"/>
      <c r="H153"/>
      <c r="I153"/>
      <c r="J153"/>
      <c r="K153"/>
      <c r="L153"/>
      <c r="M153" s="56"/>
      <c r="N153" s="56"/>
    </row>
    <row r="154" customHeight="1" spans="2:14">
      <c r="B154"/>
      <c r="C154"/>
      <c r="D154"/>
      <c r="E154"/>
      <c r="F154"/>
      <c r="G154"/>
      <c r="H154"/>
      <c r="I154"/>
      <c r="J154"/>
      <c r="K154"/>
      <c r="L154"/>
      <c r="M154" s="56"/>
      <c r="N154" s="56"/>
    </row>
    <row r="155" customHeight="1" spans="2:14">
      <c r="B155"/>
      <c r="C155"/>
      <c r="D155"/>
      <c r="E155"/>
      <c r="F155"/>
      <c r="G155"/>
      <c r="H155"/>
      <c r="I155"/>
      <c r="J155"/>
      <c r="K155"/>
      <c r="L155"/>
      <c r="M155" s="56"/>
      <c r="N155" s="56"/>
    </row>
    <row r="156" customHeight="1" spans="2:14">
      <c r="B156"/>
      <c r="C156"/>
      <c r="D156"/>
      <c r="E156"/>
      <c r="F156"/>
      <c r="G156"/>
      <c r="H156"/>
      <c r="I156"/>
      <c r="J156"/>
      <c r="K156"/>
      <c r="L156"/>
      <c r="M156" s="56"/>
      <c r="N156" s="56"/>
    </row>
    <row r="157" customHeight="1" spans="2:14">
      <c r="B157"/>
      <c r="C157"/>
      <c r="D157"/>
      <c r="E157"/>
      <c r="F157"/>
      <c r="G157"/>
      <c r="H157"/>
      <c r="I157"/>
      <c r="J157"/>
      <c r="K157"/>
      <c r="L157"/>
      <c r="M157" s="56"/>
      <c r="N157" s="56"/>
    </row>
    <row r="158" customHeight="1" spans="2:14">
      <c r="B158"/>
      <c r="C158"/>
      <c r="D158"/>
      <c r="E158"/>
      <c r="F158"/>
      <c r="G158"/>
      <c r="H158"/>
      <c r="I158"/>
      <c r="J158"/>
      <c r="K158"/>
      <c r="L158"/>
      <c r="M158" s="56"/>
      <c r="N158" s="56"/>
    </row>
    <row r="159" customHeight="1" spans="2:15">
      <c r="B159"/>
      <c r="C159"/>
      <c r="D159"/>
      <c r="E159"/>
      <c r="F159"/>
      <c r="G159"/>
      <c r="H159"/>
      <c r="I159"/>
      <c r="J159"/>
      <c r="K159"/>
      <c r="L159"/>
      <c r="M159" s="44"/>
      <c r="N159" s="44"/>
      <c r="O159" s="45"/>
    </row>
    <row r="160" customHeight="1" spans="2:15">
      <c r="B160"/>
      <c r="C160"/>
      <c r="D160"/>
      <c r="E160"/>
      <c r="F160"/>
      <c r="G160"/>
      <c r="H160"/>
      <c r="I160"/>
      <c r="J160"/>
      <c r="K160"/>
      <c r="L160"/>
      <c r="M160" s="44"/>
      <c r="N160" s="44"/>
      <c r="O160" s="45"/>
    </row>
    <row r="161" customHeight="1" spans="2:15">
      <c r="B161"/>
      <c r="C161"/>
      <c r="D161"/>
      <c r="E161"/>
      <c r="F161"/>
      <c r="G161"/>
      <c r="H161"/>
      <c r="I161"/>
      <c r="J161"/>
      <c r="K161"/>
      <c r="L161"/>
      <c r="M161" s="44"/>
      <c r="N161" s="44"/>
      <c r="O161" s="45"/>
    </row>
    <row r="162" customHeight="1" spans="2:15">
      <c r="B162"/>
      <c r="C162"/>
      <c r="D162"/>
      <c r="E162"/>
      <c r="F162"/>
      <c r="G162"/>
      <c r="H162"/>
      <c r="I162"/>
      <c r="J162"/>
      <c r="K162"/>
      <c r="L162"/>
      <c r="M162" s="44"/>
      <c r="N162" s="44"/>
      <c r="O162" s="45"/>
    </row>
    <row r="163" customHeight="1" spans="2:14">
      <c r="B163"/>
      <c r="C163"/>
      <c r="D163"/>
      <c r="E163"/>
      <c r="F163"/>
      <c r="G163"/>
      <c r="H163"/>
      <c r="I163"/>
      <c r="J163"/>
      <c r="K163"/>
      <c r="L163"/>
      <c r="M163" s="3"/>
      <c r="N163" s="3"/>
    </row>
    <row r="164" customHeight="1" spans="2:14">
      <c r="B164"/>
      <c r="C164"/>
      <c r="D164"/>
      <c r="E164"/>
      <c r="F164"/>
      <c r="G164"/>
      <c r="H164"/>
      <c r="I164"/>
      <c r="J164"/>
      <c r="K164"/>
      <c r="L164"/>
      <c r="M164" s="3"/>
      <c r="N164" s="3"/>
    </row>
    <row r="165" customHeight="1" spans="2:14">
      <c r="B165"/>
      <c r="C165"/>
      <c r="D165"/>
      <c r="E165"/>
      <c r="F165"/>
      <c r="G165"/>
      <c r="H165"/>
      <c r="I165"/>
      <c r="J165"/>
      <c r="K165"/>
      <c r="L165"/>
      <c r="M165" s="3"/>
      <c r="N165" s="3"/>
    </row>
    <row r="166" customHeight="1" spans="2:14">
      <c r="B166"/>
      <c r="C166"/>
      <c r="D166"/>
      <c r="E166"/>
      <c r="F166"/>
      <c r="G166"/>
      <c r="H166"/>
      <c r="I166"/>
      <c r="J166"/>
      <c r="K166"/>
      <c r="L166"/>
      <c r="M166" s="3"/>
      <c r="N166" s="3"/>
    </row>
    <row r="167" customHeight="1" spans="2:14">
      <c r="B167"/>
      <c r="C167"/>
      <c r="D167"/>
      <c r="E167"/>
      <c r="F167"/>
      <c r="G167"/>
      <c r="H167"/>
      <c r="I167"/>
      <c r="J167"/>
      <c r="K167"/>
      <c r="L167"/>
      <c r="M167" s="3"/>
      <c r="N167" s="3"/>
    </row>
    <row r="168" customHeight="1" spans="2:14">
      <c r="B168"/>
      <c r="C168"/>
      <c r="D168"/>
      <c r="E168"/>
      <c r="F168"/>
      <c r="G168"/>
      <c r="H168"/>
      <c r="I168"/>
      <c r="J168"/>
      <c r="K168"/>
      <c r="L168"/>
      <c r="M168" s="3"/>
      <c r="N168" s="3"/>
    </row>
    <row r="169" customHeight="1" spans="2:14">
      <c r="B169"/>
      <c r="C169"/>
      <c r="D169"/>
      <c r="E169"/>
      <c r="F169"/>
      <c r="G169"/>
      <c r="H169"/>
      <c r="I169"/>
      <c r="J169"/>
      <c r="K169"/>
      <c r="L169"/>
      <c r="M169" s="3"/>
      <c r="N169" s="3"/>
    </row>
    <row r="170" customHeight="1" spans="2:14">
      <c r="B170"/>
      <c r="C170"/>
      <c r="D170"/>
      <c r="E170"/>
      <c r="F170"/>
      <c r="G170"/>
      <c r="H170"/>
      <c r="I170"/>
      <c r="J170"/>
      <c r="K170"/>
      <c r="L170"/>
      <c r="M170" s="3"/>
      <c r="N170" s="3"/>
    </row>
    <row r="171" customHeight="1" spans="2:14">
      <c r="B171"/>
      <c r="C171"/>
      <c r="D171"/>
      <c r="E171"/>
      <c r="F171"/>
      <c r="G171"/>
      <c r="H171"/>
      <c r="I171"/>
      <c r="J171"/>
      <c r="K171"/>
      <c r="L171"/>
      <c r="M171" s="3"/>
      <c r="N171" s="3"/>
    </row>
    <row r="172" ht="18" customHeight="1" spans="2:14">
      <c r="B172"/>
      <c r="C172"/>
      <c r="D172"/>
      <c r="E172"/>
      <c r="F172"/>
      <c r="G172"/>
      <c r="H172"/>
      <c r="I172"/>
      <c r="J172"/>
      <c r="K172"/>
      <c r="L172"/>
      <c r="M172" s="3"/>
      <c r="N172" s="3"/>
    </row>
    <row r="173" customHeight="1" spans="2:14">
      <c r="B173"/>
      <c r="C173"/>
      <c r="D173"/>
      <c r="E173"/>
      <c r="F173"/>
      <c r="G173"/>
      <c r="H173"/>
      <c r="I173"/>
      <c r="J173"/>
      <c r="K173"/>
      <c r="L173"/>
      <c r="M173" s="3"/>
      <c r="N173" s="3"/>
    </row>
    <row r="174" customHeight="1" spans="2:14">
      <c r="B174"/>
      <c r="C174"/>
      <c r="D174"/>
      <c r="E174"/>
      <c r="F174"/>
      <c r="G174"/>
      <c r="H174"/>
      <c r="I174"/>
      <c r="J174"/>
      <c r="K174"/>
      <c r="L174"/>
      <c r="M174" s="3"/>
      <c r="N174" s="3"/>
    </row>
    <row r="175" customHeight="1" spans="2:14">
      <c r="B175"/>
      <c r="C175"/>
      <c r="D175"/>
      <c r="E175"/>
      <c r="F175"/>
      <c r="G175"/>
      <c r="H175"/>
      <c r="I175"/>
      <c r="J175"/>
      <c r="K175"/>
      <c r="L175"/>
      <c r="M175" s="3"/>
      <c r="N175" s="3"/>
    </row>
    <row r="176" customHeight="1" spans="2:14">
      <c r="B176"/>
      <c r="C176"/>
      <c r="D176"/>
      <c r="E176"/>
      <c r="F176"/>
      <c r="G176"/>
      <c r="H176"/>
      <c r="I176"/>
      <c r="J176"/>
      <c r="K176"/>
      <c r="L176"/>
      <c r="M176" s="3"/>
      <c r="N176" s="3"/>
    </row>
    <row r="177" customHeight="1" spans="2:14">
      <c r="B177"/>
      <c r="C177"/>
      <c r="D177"/>
      <c r="E177"/>
      <c r="F177"/>
      <c r="G177"/>
      <c r="H177"/>
      <c r="I177"/>
      <c r="J177"/>
      <c r="K177"/>
      <c r="L177"/>
      <c r="M177" s="3"/>
      <c r="N177" s="3"/>
    </row>
    <row r="178" customHeight="1" spans="2:12">
      <c r="B178"/>
      <c r="C178"/>
      <c r="D178"/>
      <c r="E178"/>
      <c r="F178"/>
      <c r="G178"/>
      <c r="H178"/>
      <c r="I178"/>
      <c r="J178"/>
      <c r="K178"/>
      <c r="L178"/>
    </row>
    <row r="184" customHeight="1" spans="9:10">
      <c r="I184" s="46"/>
      <c r="J184" s="46"/>
    </row>
    <row r="185" customHeight="1" spans="9:10">
      <c r="I185" s="46"/>
      <c r="J185" s="46"/>
    </row>
    <row r="186" customHeight="1" spans="9:10">
      <c r="I186" s="46"/>
      <c r="J186" s="46"/>
    </row>
    <row r="187" customHeight="1" spans="9:10">
      <c r="I187" s="46"/>
      <c r="J187" s="46"/>
    </row>
    <row r="188" s="21" customFormat="1" customHeight="1" spans="1:54">
      <c r="A188" s="3"/>
      <c r="B188" s="3"/>
      <c r="C188" s="3"/>
      <c r="D188" s="3"/>
      <c r="E188" s="3"/>
      <c r="F188" s="3"/>
      <c r="G188" s="3"/>
      <c r="H188" s="3"/>
      <c r="I188" s="46"/>
      <c r="J188" s="46"/>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row>
    <row r="189" s="21" customFormat="1" customHeight="1" spans="1:54">
      <c r="A189" s="3"/>
      <c r="B189" s="3"/>
      <c r="C189" s="3"/>
      <c r="D189" s="3"/>
      <c r="E189" s="3"/>
      <c r="F189" s="3"/>
      <c r="G189" s="3"/>
      <c r="H189" s="3"/>
      <c r="I189" s="46"/>
      <c r="J189" s="46"/>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row>
    <row r="190" s="21" customFormat="1" customHeight="1" spans="1:54">
      <c r="A190" s="3"/>
      <c r="B190" s="3"/>
      <c r="C190" s="3"/>
      <c r="D190" s="80"/>
      <c r="E190" s="80"/>
      <c r="F190" s="80"/>
      <c r="G190" s="3"/>
      <c r="H190" s="3"/>
      <c r="I190" s="46"/>
      <c r="J190" s="46"/>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row>
    <row r="191" s="21" customFormat="1" customHeight="1" spans="1:54">
      <c r="A191" s="3"/>
      <c r="B191" s="3"/>
      <c r="C191" s="3"/>
      <c r="D191" s="80"/>
      <c r="E191" s="80"/>
      <c r="F191" s="80"/>
      <c r="G191" s="3"/>
      <c r="H191" s="3"/>
      <c r="I191" s="46"/>
      <c r="J191" s="46"/>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row>
    <row r="192" s="21" customFormat="1" customHeight="1" spans="1:54">
      <c r="A192" s="3"/>
      <c r="B192" s="3"/>
      <c r="C192" s="3"/>
      <c r="D192" s="3"/>
      <c r="E192" s="3"/>
      <c r="F192" s="3"/>
      <c r="G192" s="3"/>
      <c r="H192" s="3"/>
      <c r="I192" s="46"/>
      <c r="J192" s="46"/>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row>
    <row r="193" s="21" customFormat="1" customHeight="1" spans="1:54">
      <c r="A193" s="3"/>
      <c r="B193" s="3"/>
      <c r="C193" s="3"/>
      <c r="D193" s="3"/>
      <c r="E193" s="3"/>
      <c r="F193" s="3"/>
      <c r="G193" s="3"/>
      <c r="H193" s="3"/>
      <c r="I193" s="46"/>
      <c r="J193" s="46"/>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row>
    <row r="194" s="21" customFormat="1" customHeight="1" spans="1:54">
      <c r="A194" s="3"/>
      <c r="B194" s="3"/>
      <c r="C194" s="3"/>
      <c r="D194" s="3"/>
      <c r="E194" s="3"/>
      <c r="F194" s="3"/>
      <c r="G194" s="3"/>
      <c r="H194" s="3"/>
      <c r="I194" s="46"/>
      <c r="J194" s="46"/>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row>
    <row r="195" s="21" customFormat="1" customHeight="1" spans="1:54">
      <c r="A195" s="3"/>
      <c r="B195" s="3"/>
      <c r="C195" s="3"/>
      <c r="D195" s="3"/>
      <c r="E195" s="3"/>
      <c r="F195" s="3"/>
      <c r="G195" s="3"/>
      <c r="H195" s="3"/>
      <c r="I195" s="46"/>
      <c r="J195" s="46"/>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row>
    <row r="196" s="21" customFormat="1" customHeight="1" spans="1:54">
      <c r="A196" s="3"/>
      <c r="B196" s="3"/>
      <c r="C196" s="3"/>
      <c r="D196" s="3"/>
      <c r="E196" s="3"/>
      <c r="F196" s="3"/>
      <c r="G196" s="3"/>
      <c r="H196" s="3"/>
      <c r="I196" s="46"/>
      <c r="J196" s="46"/>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row>
    <row r="197" s="21" customFormat="1" customHeight="1" spans="1:54">
      <c r="A197" s="3"/>
      <c r="B197" s="3"/>
      <c r="C197" s="3"/>
      <c r="D197" s="3"/>
      <c r="E197" s="3"/>
      <c r="F197" s="3"/>
      <c r="G197" s="3"/>
      <c r="H197" s="3"/>
      <c r="I197" s="46"/>
      <c r="J197" s="46"/>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row>
    <row r="198" s="21" customFormat="1" customHeight="1" spans="1:54">
      <c r="A198" s="3"/>
      <c r="B198" s="3"/>
      <c r="C198" s="3"/>
      <c r="D198" s="3"/>
      <c r="E198" s="3"/>
      <c r="F198" s="3"/>
      <c r="G198" s="3"/>
      <c r="H198" s="3"/>
      <c r="I198" s="46"/>
      <c r="J198" s="46"/>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row>
    <row r="199" s="21" customFormat="1" customHeight="1" spans="1:54">
      <c r="A199" s="3"/>
      <c r="B199" s="3"/>
      <c r="C199" s="3"/>
      <c r="D199" s="3"/>
      <c r="E199" s="3"/>
      <c r="F199" s="3"/>
      <c r="G199" s="3"/>
      <c r="H199" s="3"/>
      <c r="I199" s="64"/>
      <c r="J199" s="64"/>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row>
    <row r="200" s="21" customFormat="1" customHeight="1" spans="1:54">
      <c r="A200" s="3"/>
      <c r="B200" s="3"/>
      <c r="C200" s="3"/>
      <c r="D200" s="3"/>
      <c r="E200" s="3"/>
      <c r="F200" s="3"/>
      <c r="G200" s="3"/>
      <c r="H200" s="3"/>
      <c r="I200" s="3"/>
      <c r="J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row>
  </sheetData>
  <mergeCells count="18">
    <mergeCell ref="C17:F17"/>
    <mergeCell ref="G17:J17"/>
    <mergeCell ref="C39:F39"/>
    <mergeCell ref="G39:J39"/>
    <mergeCell ref="C61:F61"/>
    <mergeCell ref="G61:J61"/>
    <mergeCell ref="C83:F83"/>
    <mergeCell ref="G83:J83"/>
    <mergeCell ref="C105:F105"/>
    <mergeCell ref="G105:J105"/>
    <mergeCell ref="C127:F127"/>
    <mergeCell ref="G127:J127"/>
    <mergeCell ref="B17:B18"/>
    <mergeCell ref="B39:B40"/>
    <mergeCell ref="B61:B62"/>
    <mergeCell ref="B83:B84"/>
    <mergeCell ref="B105:B106"/>
    <mergeCell ref="B127:B128"/>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4"/>
  <sheetViews>
    <sheetView showGridLines="0" showRowColHeaders="0" zoomScale="75" zoomScaleNormal="75" workbookViewId="0">
      <selection activeCell="B15" sqref="B15"/>
    </sheetView>
  </sheetViews>
  <sheetFormatPr defaultColWidth="0" defaultRowHeight="15"/>
  <cols>
    <col min="1" max="1" width="9.14285714285714" customWidth="1"/>
    <col min="2" max="2" width="31.7142857142857" customWidth="1"/>
    <col min="3" max="12" width="12.5714285714286" customWidth="1"/>
    <col min="13" max="15" width="12.4285714285714" customWidth="1"/>
    <col min="16" max="16" width="13.7142857142857" customWidth="1"/>
    <col min="17" max="17" width="9.14285714285714" customWidth="1"/>
    <col min="18" max="18" width="8.57142857142857" customWidth="1"/>
    <col min="19" max="16384" width="9.14285714285714" hidden="1"/>
  </cols>
  <sheetData>
    <row r="1" spans="1:18">
      <c r="A1" s="2"/>
      <c r="B1" s="2"/>
      <c r="C1" s="2"/>
      <c r="D1" s="2"/>
      <c r="E1" s="2"/>
      <c r="F1" s="2"/>
      <c r="G1" s="2"/>
      <c r="H1" s="2"/>
      <c r="I1" s="2"/>
      <c r="J1" s="2"/>
      <c r="K1" s="2"/>
      <c r="L1" s="2"/>
      <c r="M1" s="2"/>
      <c r="N1" s="2"/>
      <c r="O1" s="2"/>
      <c r="P1" s="2"/>
      <c r="Q1" s="2"/>
      <c r="R1" s="2"/>
    </row>
    <row r="2" spans="1:18">
      <c r="A2" s="2"/>
      <c r="B2" s="2"/>
      <c r="C2" s="2"/>
      <c r="D2" s="2"/>
      <c r="E2" s="2"/>
      <c r="F2" s="2"/>
      <c r="G2" s="2"/>
      <c r="H2" s="2"/>
      <c r="I2" s="2"/>
      <c r="J2" s="2"/>
      <c r="K2" s="2"/>
      <c r="L2" s="2"/>
      <c r="M2" s="2"/>
      <c r="N2" s="2"/>
      <c r="O2" s="2"/>
      <c r="P2" s="2"/>
      <c r="Q2" s="2"/>
      <c r="R2" s="2"/>
    </row>
    <row r="3" spans="1:18">
      <c r="A3" s="2"/>
      <c r="B3" s="2"/>
      <c r="C3" s="2"/>
      <c r="D3" s="2"/>
      <c r="E3" s="2"/>
      <c r="F3" s="2"/>
      <c r="G3" s="2"/>
      <c r="H3" s="2"/>
      <c r="I3" s="2"/>
      <c r="J3" s="2"/>
      <c r="K3" s="2"/>
      <c r="L3" s="2"/>
      <c r="M3" s="2"/>
      <c r="N3" s="2"/>
      <c r="O3" s="2"/>
      <c r="P3" s="2"/>
      <c r="Q3" s="2"/>
      <c r="R3" s="2"/>
    </row>
    <row r="4" spans="1:17">
      <c r="A4" s="2"/>
      <c r="B4" s="2"/>
      <c r="C4" s="2"/>
      <c r="D4" s="2"/>
      <c r="E4" s="2"/>
      <c r="F4" s="2"/>
      <c r="G4" s="2"/>
      <c r="H4" s="2"/>
      <c r="I4" s="2"/>
      <c r="J4" s="2"/>
      <c r="K4" s="2"/>
      <c r="L4" s="2"/>
      <c r="M4" s="2"/>
      <c r="N4" s="2"/>
      <c r="O4" s="2"/>
      <c r="P4" s="2"/>
      <c r="Q4" s="2"/>
    </row>
    <row r="5" spans="1:18">
      <c r="A5" s="2"/>
      <c r="B5" s="2"/>
      <c r="C5" s="2"/>
      <c r="D5" s="2"/>
      <c r="E5" s="2"/>
      <c r="F5" s="2"/>
      <c r="G5" s="2"/>
      <c r="H5" s="2"/>
      <c r="I5" s="2"/>
      <c r="J5" s="2"/>
      <c r="K5" s="2"/>
      <c r="L5" s="2"/>
      <c r="M5" s="2"/>
      <c r="N5" s="2"/>
      <c r="O5" s="2"/>
      <c r="P5" s="2"/>
      <c r="Q5" s="2"/>
      <c r="R5" s="20"/>
    </row>
    <row r="11" spans="1:18">
      <c r="A11" s="3"/>
      <c r="B11" s="3"/>
      <c r="C11" s="3"/>
      <c r="D11" s="3"/>
      <c r="E11" s="3"/>
      <c r="F11" s="3"/>
      <c r="G11" s="3"/>
      <c r="H11" s="3"/>
      <c r="I11" s="3"/>
      <c r="J11" s="3"/>
      <c r="K11" s="3"/>
      <c r="L11" s="3"/>
      <c r="M11" s="3"/>
      <c r="N11" s="3"/>
      <c r="O11" s="3"/>
      <c r="P11" s="3"/>
      <c r="Q11" s="3"/>
      <c r="R11" s="3"/>
    </row>
    <row r="12" spans="1:18">
      <c r="A12" s="3"/>
      <c r="B12" s="3"/>
      <c r="C12" s="3"/>
      <c r="D12" s="3"/>
      <c r="E12" s="3"/>
      <c r="F12" s="3"/>
      <c r="G12" s="3"/>
      <c r="H12" s="3"/>
      <c r="I12" s="3"/>
      <c r="J12" s="3"/>
      <c r="K12" s="3"/>
      <c r="L12" s="3"/>
      <c r="M12" s="3"/>
      <c r="N12" s="3"/>
      <c r="O12" s="3"/>
      <c r="P12" s="3"/>
      <c r="Q12" s="3"/>
      <c r="R12" s="3"/>
    </row>
    <row r="13" spans="1:18">
      <c r="A13" s="3"/>
      <c r="B13" s="3"/>
      <c r="C13" s="3"/>
      <c r="D13" s="3"/>
      <c r="E13" s="3"/>
      <c r="F13" s="3"/>
      <c r="G13" s="3"/>
      <c r="H13" s="3"/>
      <c r="I13" s="3"/>
      <c r="J13" s="3"/>
      <c r="K13" s="3"/>
      <c r="L13" s="3"/>
      <c r="M13" s="3"/>
      <c r="N13" s="3"/>
      <c r="O13" s="3"/>
      <c r="P13" s="3"/>
      <c r="Q13" s="3"/>
      <c r="R13" s="3"/>
    </row>
    <row r="14" spans="1:18">
      <c r="A14" s="3"/>
      <c r="B14" s="3"/>
      <c r="C14" s="3"/>
      <c r="D14" s="3"/>
      <c r="E14" s="3"/>
      <c r="F14" s="3"/>
      <c r="G14" s="3"/>
      <c r="H14" s="3"/>
      <c r="I14" s="3"/>
      <c r="J14" s="3"/>
      <c r="K14" s="3"/>
      <c r="L14" s="3"/>
      <c r="M14" s="3"/>
      <c r="N14" s="3"/>
      <c r="O14" s="3"/>
      <c r="P14" s="3"/>
      <c r="Q14" s="3"/>
      <c r="R14" s="3"/>
    </row>
    <row r="15" spans="1:18">
      <c r="A15" s="3"/>
      <c r="B15" s="134" t="s">
        <v>0</v>
      </c>
      <c r="C15" s="3"/>
      <c r="D15" s="3"/>
      <c r="E15" s="3"/>
      <c r="F15" s="3"/>
      <c r="G15" s="3"/>
      <c r="H15" s="3"/>
      <c r="I15" s="3"/>
      <c r="J15" s="3"/>
      <c r="K15" s="3"/>
      <c r="L15" s="3"/>
      <c r="M15" s="3"/>
      <c r="N15" s="3"/>
      <c r="O15" s="3"/>
      <c r="P15" s="3"/>
      <c r="Q15" s="3"/>
      <c r="R15" s="3"/>
    </row>
    <row r="16" ht="25.5" spans="1:18">
      <c r="A16" s="3"/>
      <c r="B16" s="400" t="s">
        <v>1</v>
      </c>
      <c r="C16" s="400">
        <v>2006</v>
      </c>
      <c r="D16" s="400">
        <v>2007</v>
      </c>
      <c r="E16" s="400">
        <v>2008</v>
      </c>
      <c r="F16" s="400">
        <v>2009</v>
      </c>
      <c r="G16" s="400">
        <v>2010</v>
      </c>
      <c r="H16" s="400">
        <v>2011</v>
      </c>
      <c r="I16" s="400">
        <v>2012</v>
      </c>
      <c r="J16" s="400">
        <v>2013</v>
      </c>
      <c r="K16" s="400">
        <v>2014</v>
      </c>
      <c r="L16" s="400">
        <v>2015</v>
      </c>
      <c r="M16" s="400">
        <v>2016</v>
      </c>
      <c r="N16" s="400">
        <v>2017</v>
      </c>
      <c r="O16" s="400">
        <v>2018</v>
      </c>
      <c r="P16" s="187" t="s">
        <v>2</v>
      </c>
      <c r="Q16" s="3"/>
      <c r="R16" s="3"/>
    </row>
    <row r="17" spans="1:18">
      <c r="A17" s="3"/>
      <c r="B17" s="283" t="s">
        <v>3</v>
      </c>
      <c r="C17" s="401">
        <v>190</v>
      </c>
      <c r="D17" s="401">
        <v>189</v>
      </c>
      <c r="E17" s="401">
        <v>285</v>
      </c>
      <c r="F17" s="401">
        <v>326</v>
      </c>
      <c r="G17" s="401">
        <v>365</v>
      </c>
      <c r="H17" s="401">
        <v>377</v>
      </c>
      <c r="I17" s="401">
        <v>373</v>
      </c>
      <c r="J17" s="401">
        <v>449</v>
      </c>
      <c r="K17" s="401">
        <v>486</v>
      </c>
      <c r="L17" s="401">
        <v>552</v>
      </c>
      <c r="M17" s="401">
        <v>560</v>
      </c>
      <c r="N17" s="401">
        <v>583</v>
      </c>
      <c r="O17" s="401">
        <v>606</v>
      </c>
      <c r="P17" s="408">
        <f t="shared" ref="P17:P22" si="0">IF(ISERROR((O17/C17)-1),"-",(O17/C17)-1)</f>
        <v>2.18947368421053</v>
      </c>
      <c r="Q17" s="3"/>
      <c r="R17" s="3"/>
    </row>
    <row r="18" spans="1:18">
      <c r="A18" s="3"/>
      <c r="B18" s="41" t="s">
        <v>4</v>
      </c>
      <c r="C18" s="402">
        <v>76</v>
      </c>
      <c r="D18" s="402">
        <v>52</v>
      </c>
      <c r="E18" s="402">
        <v>12</v>
      </c>
      <c r="F18" s="402">
        <v>11</v>
      </c>
      <c r="G18" s="402">
        <v>15</v>
      </c>
      <c r="H18" s="402">
        <v>13</v>
      </c>
      <c r="I18" s="402">
        <v>15</v>
      </c>
      <c r="J18" s="402">
        <v>37</v>
      </c>
      <c r="K18" s="402">
        <v>32</v>
      </c>
      <c r="L18" s="402">
        <v>20</v>
      </c>
      <c r="M18" s="402">
        <v>40</v>
      </c>
      <c r="N18" s="402">
        <v>59</v>
      </c>
      <c r="O18" s="402">
        <v>52</v>
      </c>
      <c r="P18" s="217">
        <f t="shared" si="0"/>
        <v>-0.315789473684211</v>
      </c>
      <c r="Q18" s="3"/>
      <c r="R18" s="3"/>
    </row>
    <row r="19" spans="1:18">
      <c r="A19" s="3"/>
      <c r="B19" s="41" t="s">
        <v>5</v>
      </c>
      <c r="C19" s="402">
        <v>0</v>
      </c>
      <c r="D19" s="402">
        <v>0</v>
      </c>
      <c r="E19" s="402">
        <v>0</v>
      </c>
      <c r="F19" s="402">
        <v>0</v>
      </c>
      <c r="G19" s="402">
        <v>0</v>
      </c>
      <c r="H19" s="402">
        <v>34</v>
      </c>
      <c r="I19" s="402">
        <v>61</v>
      </c>
      <c r="J19" s="402">
        <v>11</v>
      </c>
      <c r="K19" s="402">
        <v>0</v>
      </c>
      <c r="L19" s="402">
        <v>0</v>
      </c>
      <c r="M19" s="402">
        <v>0</v>
      </c>
      <c r="N19" s="402">
        <v>0</v>
      </c>
      <c r="O19" s="402">
        <v>0</v>
      </c>
      <c r="P19" s="217" t="str">
        <f t="shared" si="0"/>
        <v>-</v>
      </c>
      <c r="Q19" s="3"/>
      <c r="R19" s="3"/>
    </row>
    <row r="20" spans="1:18">
      <c r="A20" s="3"/>
      <c r="B20" s="41" t="s">
        <v>6</v>
      </c>
      <c r="C20" s="402">
        <v>0</v>
      </c>
      <c r="D20" s="402">
        <v>1</v>
      </c>
      <c r="E20" s="402">
        <v>0</v>
      </c>
      <c r="F20" s="402">
        <v>1</v>
      </c>
      <c r="G20" s="402">
        <v>3</v>
      </c>
      <c r="H20" s="402">
        <v>1</v>
      </c>
      <c r="I20" s="402">
        <v>1</v>
      </c>
      <c r="J20" s="402">
        <v>0</v>
      </c>
      <c r="K20" s="402">
        <v>0</v>
      </c>
      <c r="L20" s="402">
        <v>11</v>
      </c>
      <c r="M20" s="402">
        <v>21</v>
      </c>
      <c r="N20" s="402">
        <v>11</v>
      </c>
      <c r="O20" s="402">
        <v>21</v>
      </c>
      <c r="P20" s="217" t="str">
        <f t="shared" si="0"/>
        <v>-</v>
      </c>
      <c r="Q20" s="3"/>
      <c r="R20" s="3"/>
    </row>
    <row r="21" spans="1:18">
      <c r="A21" s="3"/>
      <c r="B21" s="41" t="s">
        <v>7</v>
      </c>
      <c r="C21" s="402">
        <v>0</v>
      </c>
      <c r="D21" s="402">
        <v>0</v>
      </c>
      <c r="E21" s="402">
        <v>0</v>
      </c>
      <c r="F21" s="402">
        <v>0</v>
      </c>
      <c r="G21" s="402">
        <v>3</v>
      </c>
      <c r="H21" s="402">
        <v>3</v>
      </c>
      <c r="I21" s="402">
        <v>7</v>
      </c>
      <c r="J21" s="402">
        <v>7</v>
      </c>
      <c r="K21" s="402">
        <v>5</v>
      </c>
      <c r="L21" s="402">
        <v>4</v>
      </c>
      <c r="M21" s="402">
        <v>1</v>
      </c>
      <c r="N21" s="402">
        <v>1</v>
      </c>
      <c r="O21" s="402">
        <v>0</v>
      </c>
      <c r="P21" s="217" t="str">
        <f t="shared" si="0"/>
        <v>-</v>
      </c>
      <c r="Q21" s="3"/>
      <c r="R21" s="3"/>
    </row>
    <row r="22" spans="1:18">
      <c r="A22" s="3"/>
      <c r="B22" s="41" t="s">
        <v>1</v>
      </c>
      <c r="C22" s="402">
        <v>97</v>
      </c>
      <c r="D22" s="402">
        <v>133</v>
      </c>
      <c r="E22" s="402">
        <v>213</v>
      </c>
      <c r="F22" s="402">
        <v>244</v>
      </c>
      <c r="G22" s="402">
        <v>756</v>
      </c>
      <c r="H22" s="402">
        <v>786</v>
      </c>
      <c r="I22" s="402">
        <v>846</v>
      </c>
      <c r="J22" s="402">
        <v>873</v>
      </c>
      <c r="K22" s="402">
        <v>946</v>
      </c>
      <c r="L22" s="402">
        <v>939</v>
      </c>
      <c r="M22" s="402">
        <v>923</v>
      </c>
      <c r="N22" s="402">
        <v>930</v>
      </c>
      <c r="O22" s="402">
        <v>946</v>
      </c>
      <c r="P22" s="217">
        <f t="shared" si="0"/>
        <v>8.75257731958763</v>
      </c>
      <c r="Q22" s="3"/>
      <c r="R22" s="3"/>
    </row>
    <row r="23" spans="1:18">
      <c r="A23" s="3"/>
      <c r="B23" s="403" t="s">
        <v>8</v>
      </c>
      <c r="C23" s="404">
        <f>SUM(C17:C22)</f>
        <v>363</v>
      </c>
      <c r="D23" s="404">
        <f t="shared" ref="D23:O23" si="1">SUM(D17:D22)</f>
        <v>375</v>
      </c>
      <c r="E23" s="404">
        <f t="shared" si="1"/>
        <v>510</v>
      </c>
      <c r="F23" s="404">
        <f t="shared" si="1"/>
        <v>582</v>
      </c>
      <c r="G23" s="404">
        <f t="shared" si="1"/>
        <v>1142</v>
      </c>
      <c r="H23" s="404">
        <f t="shared" si="1"/>
        <v>1214</v>
      </c>
      <c r="I23" s="404">
        <f t="shared" si="1"/>
        <v>1303</v>
      </c>
      <c r="J23" s="404">
        <f t="shared" si="1"/>
        <v>1377</v>
      </c>
      <c r="K23" s="404">
        <f t="shared" si="1"/>
        <v>1469</v>
      </c>
      <c r="L23" s="404">
        <f t="shared" si="1"/>
        <v>1526</v>
      </c>
      <c r="M23" s="404">
        <f t="shared" si="1"/>
        <v>1545</v>
      </c>
      <c r="N23" s="404">
        <f t="shared" si="1"/>
        <v>1584</v>
      </c>
      <c r="O23" s="404">
        <f t="shared" si="1"/>
        <v>1625</v>
      </c>
      <c r="P23" s="409">
        <f t="shared" ref="P23" si="2">IF(ISERROR((O23/C23)-1),"-",(O23/C23)-1)</f>
        <v>3.47658402203857</v>
      </c>
      <c r="Q23" s="3"/>
      <c r="R23" s="3"/>
    </row>
    <row r="24" spans="1:18">
      <c r="A24" s="3"/>
      <c r="B24" s="3" t="s">
        <v>9</v>
      </c>
      <c r="C24" s="3"/>
      <c r="D24" s="3"/>
      <c r="E24" s="3"/>
      <c r="F24" s="3"/>
      <c r="G24" s="3"/>
      <c r="H24" s="3"/>
      <c r="I24" s="3"/>
      <c r="J24" s="3"/>
      <c r="K24" s="3"/>
      <c r="L24" s="3"/>
      <c r="M24" s="3"/>
      <c r="N24" s="3"/>
      <c r="O24" s="3"/>
      <c r="P24" s="3"/>
      <c r="Q24" s="3"/>
      <c r="R24" s="3"/>
    </row>
    <row r="25" spans="1:18">
      <c r="A25" s="3"/>
      <c r="B25" s="3" t="s">
        <v>10</v>
      </c>
      <c r="C25" s="3"/>
      <c r="D25" s="3"/>
      <c r="E25" s="3"/>
      <c r="F25" s="3"/>
      <c r="G25" s="3"/>
      <c r="H25" s="3"/>
      <c r="I25" s="3"/>
      <c r="J25" s="3"/>
      <c r="K25" s="3"/>
      <c r="L25" s="3"/>
      <c r="M25" s="3"/>
      <c r="N25" s="3"/>
      <c r="O25" s="3"/>
      <c r="P25" s="3"/>
      <c r="Q25" s="3"/>
      <c r="R25" s="3"/>
    </row>
    <row r="26" spans="1:18">
      <c r="A26" s="3"/>
      <c r="B26" s="3"/>
      <c r="C26" s="3"/>
      <c r="D26" s="3"/>
      <c r="E26" s="3"/>
      <c r="F26" s="3"/>
      <c r="G26" s="3"/>
      <c r="H26" s="3"/>
      <c r="I26" s="3"/>
      <c r="J26" s="3"/>
      <c r="K26" s="3"/>
      <c r="L26" s="3"/>
      <c r="M26" s="3"/>
      <c r="N26" s="3"/>
      <c r="O26" s="3"/>
      <c r="P26" s="3"/>
      <c r="Q26" s="3"/>
      <c r="R26" s="3"/>
    </row>
    <row r="27" spans="1:18">
      <c r="A27" s="3"/>
      <c r="B27" s="3"/>
      <c r="C27" s="3"/>
      <c r="D27" s="3"/>
      <c r="E27" s="3"/>
      <c r="F27" s="3"/>
      <c r="G27" s="3"/>
      <c r="H27" s="3"/>
      <c r="I27" s="3"/>
      <c r="J27" s="3"/>
      <c r="K27" s="3"/>
      <c r="L27" s="3"/>
      <c r="M27" s="3"/>
      <c r="N27" s="3"/>
      <c r="O27" s="3"/>
      <c r="P27" s="3"/>
      <c r="Q27" s="3"/>
      <c r="R27" s="3"/>
    </row>
    <row r="28" spans="1:18">
      <c r="A28" s="3"/>
      <c r="B28" s="3"/>
      <c r="C28" s="3"/>
      <c r="D28" s="3"/>
      <c r="E28" s="3"/>
      <c r="F28" s="3"/>
      <c r="G28" s="3"/>
      <c r="H28" s="3"/>
      <c r="I28" s="3"/>
      <c r="J28" s="3"/>
      <c r="K28" s="3"/>
      <c r="L28" s="3"/>
      <c r="M28" s="3"/>
      <c r="N28" s="3"/>
      <c r="O28" s="3"/>
      <c r="P28" s="3"/>
      <c r="Q28" s="3"/>
      <c r="R28" s="3"/>
    </row>
    <row r="29" spans="1:18">
      <c r="A29" s="3"/>
      <c r="B29" s="134" t="s">
        <v>11</v>
      </c>
      <c r="C29" s="3"/>
      <c r="D29" s="3"/>
      <c r="E29" s="3"/>
      <c r="F29" s="3"/>
      <c r="G29" s="3"/>
      <c r="H29" s="3"/>
      <c r="I29" s="3"/>
      <c r="J29" s="3"/>
      <c r="K29" s="3"/>
      <c r="L29" s="3"/>
      <c r="M29" s="3"/>
      <c r="N29" s="3"/>
      <c r="O29" s="3"/>
      <c r="P29" s="3"/>
      <c r="Q29" s="3"/>
      <c r="R29" s="3"/>
    </row>
    <row r="30" ht="38.25" spans="1:18">
      <c r="A30" s="3"/>
      <c r="B30" s="400" t="s">
        <v>12</v>
      </c>
      <c r="C30" s="400">
        <v>2006</v>
      </c>
      <c r="D30" s="400">
        <v>2015</v>
      </c>
      <c r="E30" s="159">
        <v>2016</v>
      </c>
      <c r="F30" s="159">
        <v>2017</v>
      </c>
      <c r="G30" s="159">
        <v>2018</v>
      </c>
      <c r="H30" s="187" t="s">
        <v>13</v>
      </c>
      <c r="I30" s="3"/>
      <c r="J30" s="3"/>
      <c r="K30" s="3"/>
      <c r="L30" s="3"/>
      <c r="M30" s="3"/>
      <c r="N30" s="3"/>
      <c r="O30" s="3"/>
      <c r="P30" s="3"/>
      <c r="Q30" s="3"/>
      <c r="R30" s="3"/>
    </row>
    <row r="31" spans="1:18">
      <c r="A31" s="3"/>
      <c r="B31" s="166" t="s">
        <v>14</v>
      </c>
      <c r="C31" s="405">
        <v>44</v>
      </c>
      <c r="D31" s="325">
        <v>59</v>
      </c>
      <c r="E31" s="276">
        <v>62</v>
      </c>
      <c r="F31" s="276">
        <v>128</v>
      </c>
      <c r="G31" s="276">
        <v>154</v>
      </c>
      <c r="H31" s="353">
        <f>G31/C31-1</f>
        <v>2.5</v>
      </c>
      <c r="I31" s="3"/>
      <c r="J31" s="3"/>
      <c r="K31" s="3"/>
      <c r="L31" s="3"/>
      <c r="M31" s="3"/>
      <c r="N31" s="3"/>
      <c r="O31" s="3"/>
      <c r="P31" s="3"/>
      <c r="Q31" s="3"/>
      <c r="R31" s="3"/>
    </row>
    <row r="32" spans="1:18">
      <c r="A32" s="3"/>
      <c r="B32" s="324" t="s">
        <v>15</v>
      </c>
      <c r="C32" s="324"/>
      <c r="D32" s="324"/>
      <c r="E32" s="324"/>
      <c r="F32" s="324"/>
      <c r="G32" s="324"/>
      <c r="H32" s="324"/>
      <c r="I32" s="3"/>
      <c r="J32" s="3"/>
      <c r="K32" s="3"/>
      <c r="L32" s="3"/>
      <c r="M32" s="3"/>
      <c r="N32" s="3"/>
      <c r="O32" s="3"/>
      <c r="P32" s="3"/>
      <c r="Q32" s="3"/>
      <c r="R32" s="3"/>
    </row>
    <row r="33" ht="30" customHeight="1" spans="1:18">
      <c r="A33" s="3"/>
      <c r="B33" s="323" t="s">
        <v>16</v>
      </c>
      <c r="C33" s="323"/>
      <c r="D33" s="323"/>
      <c r="E33" s="323"/>
      <c r="F33" s="323"/>
      <c r="G33" s="3"/>
      <c r="H33" s="3"/>
      <c r="I33" s="3"/>
      <c r="J33" s="3"/>
      <c r="K33" s="3"/>
      <c r="L33" s="3"/>
      <c r="M33" s="3"/>
      <c r="N33" s="3"/>
      <c r="O33" s="3"/>
      <c r="P33" s="3"/>
      <c r="Q33" s="3"/>
      <c r="R33" s="3"/>
    </row>
    <row r="34" spans="1:18">
      <c r="A34" s="3"/>
      <c r="B34" s="3"/>
      <c r="C34" s="3"/>
      <c r="D34" s="3"/>
      <c r="E34" s="3"/>
      <c r="F34" s="3"/>
      <c r="G34" s="3"/>
      <c r="H34" s="3"/>
      <c r="I34" s="3"/>
      <c r="J34" s="3"/>
      <c r="K34" s="3"/>
      <c r="L34" s="3"/>
      <c r="M34" s="3"/>
      <c r="N34" s="3"/>
      <c r="O34" s="3"/>
      <c r="P34" s="3"/>
      <c r="Q34" s="3"/>
      <c r="R34" s="3"/>
    </row>
    <row r="35" ht="15.75" spans="1:18">
      <c r="A35" s="3"/>
      <c r="B35" s="3"/>
      <c r="C35" s="3"/>
      <c r="D35" s="3"/>
      <c r="E35" s="3"/>
      <c r="F35" s="3"/>
      <c r="G35" s="3"/>
      <c r="H35" s="3"/>
      <c r="I35" s="3"/>
      <c r="J35" s="3"/>
      <c r="K35" s="3"/>
      <c r="L35" s="3"/>
      <c r="M35" s="3"/>
      <c r="N35" s="3"/>
      <c r="O35" s="3"/>
      <c r="P35" s="3"/>
      <c r="Q35" s="3"/>
      <c r="R35" s="3"/>
    </row>
    <row r="36" ht="34.5" customHeight="1" spans="1:18">
      <c r="A36" s="3"/>
      <c r="B36" s="406" t="s">
        <v>17</v>
      </c>
      <c r="C36" s="407"/>
      <c r="D36" s="407"/>
      <c r="E36" s="407"/>
      <c r="F36" s="407"/>
      <c r="G36" s="407"/>
      <c r="H36" s="407"/>
      <c r="I36" s="407"/>
      <c r="J36" s="407"/>
      <c r="K36" s="407"/>
      <c r="L36" s="407"/>
      <c r="M36" s="410"/>
      <c r="N36" s="3"/>
      <c r="O36" s="3"/>
      <c r="P36" s="3"/>
      <c r="Q36" s="3"/>
      <c r="R36" s="3"/>
    </row>
    <row r="37" spans="1:18">
      <c r="A37" s="3"/>
      <c r="B37" s="53"/>
      <c r="C37" s="45"/>
      <c r="D37" s="45"/>
      <c r="E37" s="45"/>
      <c r="F37" s="45"/>
      <c r="G37" s="45"/>
      <c r="H37" s="45"/>
      <c r="I37" s="45"/>
      <c r="J37" s="45"/>
      <c r="K37" s="45"/>
      <c r="L37" s="45"/>
      <c r="M37" s="411"/>
      <c r="N37" s="3"/>
      <c r="O37" s="3"/>
      <c r="P37" s="3"/>
      <c r="Q37" s="3"/>
      <c r="R37" s="3"/>
    </row>
    <row r="38" spans="1:18">
      <c r="A38" s="3"/>
      <c r="B38" s="53"/>
      <c r="C38" s="45"/>
      <c r="D38" s="45"/>
      <c r="E38" s="45"/>
      <c r="F38" s="45"/>
      <c r="G38" s="45"/>
      <c r="H38" s="45"/>
      <c r="I38" s="45"/>
      <c r="J38" s="45"/>
      <c r="K38" s="45"/>
      <c r="L38" s="45"/>
      <c r="M38" s="411"/>
      <c r="N38" s="3"/>
      <c r="O38" s="3"/>
      <c r="P38" s="3"/>
      <c r="Q38" s="3"/>
      <c r="R38" s="3"/>
    </row>
    <row r="39" spans="1:18">
      <c r="A39" s="3"/>
      <c r="B39" s="53"/>
      <c r="C39" s="45"/>
      <c r="D39" s="45"/>
      <c r="E39" s="45"/>
      <c r="F39" s="45"/>
      <c r="G39" s="45"/>
      <c r="H39" s="45"/>
      <c r="I39" s="45"/>
      <c r="J39" s="45"/>
      <c r="K39" s="45"/>
      <c r="L39" s="45"/>
      <c r="M39" s="411"/>
      <c r="N39" s="3"/>
      <c r="O39" s="3"/>
      <c r="P39" s="3"/>
      <c r="Q39" s="3"/>
      <c r="R39" s="3"/>
    </row>
    <row r="40" spans="1:18">
      <c r="A40" s="3"/>
      <c r="B40" s="53"/>
      <c r="C40" s="45"/>
      <c r="D40" s="45"/>
      <c r="E40" s="45"/>
      <c r="F40" s="45"/>
      <c r="G40" s="45"/>
      <c r="H40" s="45"/>
      <c r="I40" s="45"/>
      <c r="J40" s="45"/>
      <c r="K40" s="45"/>
      <c r="L40" s="45"/>
      <c r="M40" s="411"/>
      <c r="N40" s="3"/>
      <c r="O40" s="3"/>
      <c r="P40" s="3"/>
      <c r="Q40" s="3"/>
      <c r="R40" s="3"/>
    </row>
    <row r="41" spans="1:18">
      <c r="A41" s="3"/>
      <c r="B41" s="53"/>
      <c r="C41" s="45"/>
      <c r="D41" s="45"/>
      <c r="E41" s="45"/>
      <c r="F41" s="45"/>
      <c r="G41" s="45"/>
      <c r="H41" s="45"/>
      <c r="I41" s="45"/>
      <c r="J41" s="45"/>
      <c r="K41" s="45"/>
      <c r="L41" s="45"/>
      <c r="M41" s="411"/>
      <c r="N41" s="3"/>
      <c r="O41" s="3"/>
      <c r="P41" s="3"/>
      <c r="Q41" s="3"/>
      <c r="R41" s="3"/>
    </row>
    <row r="42" spans="1:18">
      <c r="A42" s="3"/>
      <c r="B42" s="53"/>
      <c r="C42" s="45"/>
      <c r="D42" s="45"/>
      <c r="E42" s="45"/>
      <c r="F42" s="45"/>
      <c r="G42" s="45"/>
      <c r="H42" s="45"/>
      <c r="I42" s="45"/>
      <c r="J42" s="45"/>
      <c r="K42" s="45"/>
      <c r="L42" s="45"/>
      <c r="M42" s="411"/>
      <c r="N42" s="3"/>
      <c r="O42" s="3"/>
      <c r="P42" s="3"/>
      <c r="Q42" s="3"/>
      <c r="R42" s="3"/>
    </row>
    <row r="43" spans="1:18">
      <c r="A43" s="3"/>
      <c r="B43" s="53"/>
      <c r="C43" s="45"/>
      <c r="D43" s="45"/>
      <c r="E43" s="45"/>
      <c r="F43" s="45"/>
      <c r="G43" s="45"/>
      <c r="H43" s="45"/>
      <c r="I43" s="45"/>
      <c r="J43" s="45"/>
      <c r="K43" s="45"/>
      <c r="L43" s="45"/>
      <c r="M43" s="411"/>
      <c r="N43" s="3"/>
      <c r="O43" s="3"/>
      <c r="P43" s="3"/>
      <c r="Q43" s="3"/>
      <c r="R43" s="3"/>
    </row>
    <row r="44" spans="1:18">
      <c r="A44" s="3"/>
      <c r="B44" s="53"/>
      <c r="C44" s="45"/>
      <c r="D44" s="45"/>
      <c r="E44" s="45"/>
      <c r="F44" s="45"/>
      <c r="G44" s="45"/>
      <c r="H44" s="45"/>
      <c r="I44" s="45"/>
      <c r="J44" s="45"/>
      <c r="K44" s="45"/>
      <c r="L44" s="45"/>
      <c r="M44" s="411"/>
      <c r="N44" s="3"/>
      <c r="O44" s="3"/>
      <c r="P44" s="3"/>
      <c r="Q44" s="3"/>
      <c r="R44" s="3"/>
    </row>
    <row r="45" spans="1:18">
      <c r="A45" s="3"/>
      <c r="B45" s="53"/>
      <c r="C45" s="45"/>
      <c r="D45" s="45"/>
      <c r="E45" s="45"/>
      <c r="F45" s="45"/>
      <c r="G45" s="45"/>
      <c r="H45" s="45"/>
      <c r="I45" s="45"/>
      <c r="J45" s="45"/>
      <c r="K45" s="45"/>
      <c r="L45" s="45"/>
      <c r="M45" s="411"/>
      <c r="N45" s="3"/>
      <c r="O45" s="3"/>
      <c r="P45" s="3"/>
      <c r="Q45" s="3"/>
      <c r="R45" s="3"/>
    </row>
    <row r="46" spans="1:18">
      <c r="A46" s="3"/>
      <c r="B46" s="53"/>
      <c r="C46" s="45"/>
      <c r="D46" s="45"/>
      <c r="E46" s="45"/>
      <c r="F46" s="45"/>
      <c r="G46" s="45"/>
      <c r="H46" s="45"/>
      <c r="I46" s="45"/>
      <c r="J46" s="45"/>
      <c r="K46" s="45"/>
      <c r="L46" s="45"/>
      <c r="M46" s="411"/>
      <c r="N46" s="3"/>
      <c r="O46" s="3"/>
      <c r="P46" s="3"/>
      <c r="Q46" s="3"/>
      <c r="R46" s="3"/>
    </row>
    <row r="47" spans="1:18">
      <c r="A47" s="3"/>
      <c r="B47" s="53"/>
      <c r="C47" s="45"/>
      <c r="D47" s="45"/>
      <c r="E47" s="45"/>
      <c r="F47" s="45"/>
      <c r="G47" s="45"/>
      <c r="H47" s="45"/>
      <c r="I47" s="45"/>
      <c r="J47" s="45"/>
      <c r="K47" s="45"/>
      <c r="L47" s="45"/>
      <c r="M47" s="411"/>
      <c r="N47" s="3"/>
      <c r="O47" s="3"/>
      <c r="P47" s="3"/>
      <c r="Q47" s="3"/>
      <c r="R47" s="3"/>
    </row>
    <row r="48" spans="1:18">
      <c r="A48" s="3"/>
      <c r="B48" s="53"/>
      <c r="C48" s="45"/>
      <c r="D48" s="45"/>
      <c r="E48" s="45"/>
      <c r="F48" s="45"/>
      <c r="G48" s="45"/>
      <c r="H48" s="45"/>
      <c r="I48" s="45"/>
      <c r="J48" s="45"/>
      <c r="K48" s="45"/>
      <c r="L48" s="45"/>
      <c r="M48" s="411"/>
      <c r="N48" s="3"/>
      <c r="O48" s="3"/>
      <c r="P48" s="3"/>
      <c r="Q48" s="3"/>
      <c r="R48" s="3"/>
    </row>
    <row r="49" spans="1:18">
      <c r="A49" s="3"/>
      <c r="B49" s="53"/>
      <c r="C49" s="45"/>
      <c r="D49" s="45"/>
      <c r="E49" s="45"/>
      <c r="F49" s="45"/>
      <c r="G49" s="45"/>
      <c r="H49" s="45"/>
      <c r="I49" s="45"/>
      <c r="J49" s="45"/>
      <c r="K49" s="45"/>
      <c r="L49" s="45"/>
      <c r="M49" s="411"/>
      <c r="N49" s="3"/>
      <c r="O49" s="3"/>
      <c r="P49" s="3"/>
      <c r="Q49" s="3"/>
      <c r="R49" s="3"/>
    </row>
    <row r="50" spans="1:18">
      <c r="A50" s="3"/>
      <c r="B50" s="53"/>
      <c r="C50" s="45"/>
      <c r="D50" s="45"/>
      <c r="E50" s="45"/>
      <c r="F50" s="45"/>
      <c r="G50" s="45"/>
      <c r="H50" s="45"/>
      <c r="I50" s="45"/>
      <c r="J50" s="45"/>
      <c r="K50" s="45"/>
      <c r="L50" s="45"/>
      <c r="M50" s="411"/>
      <c r="N50" s="3"/>
      <c r="O50" s="3"/>
      <c r="P50" s="3"/>
      <c r="Q50" s="3"/>
      <c r="R50" s="3"/>
    </row>
    <row r="51" spans="1:18">
      <c r="A51" s="3"/>
      <c r="B51" s="53"/>
      <c r="C51" s="45"/>
      <c r="D51" s="45"/>
      <c r="E51" s="45"/>
      <c r="F51" s="45"/>
      <c r="G51" s="45"/>
      <c r="H51" s="45"/>
      <c r="I51" s="45"/>
      <c r="J51" s="45"/>
      <c r="K51" s="45"/>
      <c r="L51" s="45"/>
      <c r="M51" s="411"/>
      <c r="N51" s="3"/>
      <c r="O51" s="3"/>
      <c r="P51" s="3"/>
      <c r="Q51" s="3"/>
      <c r="R51" s="3"/>
    </row>
    <row r="52" spans="1:18">
      <c r="A52" s="3"/>
      <c r="B52" s="53"/>
      <c r="C52" s="45"/>
      <c r="D52" s="45"/>
      <c r="E52" s="45"/>
      <c r="F52" s="45"/>
      <c r="G52" s="45"/>
      <c r="H52" s="45"/>
      <c r="I52" s="45"/>
      <c r="J52" s="45"/>
      <c r="K52" s="45"/>
      <c r="L52" s="45"/>
      <c r="M52" s="411"/>
      <c r="N52" s="3"/>
      <c r="O52" s="3"/>
      <c r="P52" s="3"/>
      <c r="Q52" s="3"/>
      <c r="R52" s="3"/>
    </row>
    <row r="53" spans="1:18">
      <c r="A53" s="3"/>
      <c r="B53" s="53"/>
      <c r="C53" s="45"/>
      <c r="D53" s="45"/>
      <c r="E53" s="45"/>
      <c r="F53" s="45"/>
      <c r="G53" s="45"/>
      <c r="H53" s="45"/>
      <c r="I53" s="45"/>
      <c r="J53" s="45"/>
      <c r="K53" s="45"/>
      <c r="L53" s="45"/>
      <c r="M53" s="411"/>
      <c r="N53" s="3"/>
      <c r="O53" s="3"/>
      <c r="P53" s="3"/>
      <c r="Q53" s="3"/>
      <c r="R53" s="3"/>
    </row>
    <row r="54" spans="1:18">
      <c r="A54" s="3"/>
      <c r="B54" s="53"/>
      <c r="C54" s="45"/>
      <c r="D54" s="45"/>
      <c r="E54" s="45"/>
      <c r="F54" s="45"/>
      <c r="G54" s="45"/>
      <c r="H54" s="45"/>
      <c r="I54" s="45"/>
      <c r="J54" s="45"/>
      <c r="K54" s="45"/>
      <c r="L54" s="45"/>
      <c r="M54" s="411"/>
      <c r="N54" s="3"/>
      <c r="O54" s="3"/>
      <c r="P54" s="3"/>
      <c r="Q54" s="3"/>
      <c r="R54" s="3"/>
    </row>
    <row r="55" spans="1:18">
      <c r="A55" s="3"/>
      <c r="B55" s="53"/>
      <c r="C55" s="45"/>
      <c r="D55" s="45"/>
      <c r="E55" s="45"/>
      <c r="F55" s="45"/>
      <c r="G55" s="45"/>
      <c r="H55" s="45"/>
      <c r="I55" s="45"/>
      <c r="J55" s="45"/>
      <c r="K55" s="45"/>
      <c r="L55" s="45"/>
      <c r="M55" s="411"/>
      <c r="N55" s="3"/>
      <c r="O55" s="3"/>
      <c r="P55" s="3"/>
      <c r="Q55" s="3"/>
      <c r="R55" s="3"/>
    </row>
    <row r="56" spans="1:18">
      <c r="A56" s="3"/>
      <c r="B56" s="53"/>
      <c r="C56" s="45"/>
      <c r="D56" s="45"/>
      <c r="E56" s="45"/>
      <c r="F56" s="45"/>
      <c r="G56" s="45"/>
      <c r="H56" s="45"/>
      <c r="I56" s="45"/>
      <c r="J56" s="45"/>
      <c r="K56" s="45"/>
      <c r="L56" s="45"/>
      <c r="M56" s="411"/>
      <c r="N56" s="3"/>
      <c r="O56" s="3"/>
      <c r="P56" s="3"/>
      <c r="Q56" s="3"/>
      <c r="R56" s="3"/>
    </row>
    <row r="57" spans="1:18">
      <c r="A57" s="3"/>
      <c r="B57" s="53"/>
      <c r="C57" s="45"/>
      <c r="D57" s="45"/>
      <c r="E57" s="45"/>
      <c r="F57" s="45"/>
      <c r="G57" s="45"/>
      <c r="H57" s="45"/>
      <c r="I57" s="45"/>
      <c r="J57" s="45"/>
      <c r="K57" s="45"/>
      <c r="L57" s="45"/>
      <c r="M57" s="411"/>
      <c r="N57" s="3"/>
      <c r="O57" s="3"/>
      <c r="P57" s="3"/>
      <c r="Q57" s="3"/>
      <c r="R57" s="3"/>
    </row>
    <row r="58" spans="1:18">
      <c r="A58" s="3"/>
      <c r="B58" s="53"/>
      <c r="C58" s="45"/>
      <c r="D58" s="45"/>
      <c r="E58" s="45"/>
      <c r="F58" s="45"/>
      <c r="G58" s="45"/>
      <c r="H58" s="45"/>
      <c r="I58" s="45"/>
      <c r="J58" s="45"/>
      <c r="K58" s="45"/>
      <c r="L58" s="45"/>
      <c r="M58" s="411"/>
      <c r="N58" s="3"/>
      <c r="O58" s="3"/>
      <c r="P58" s="3"/>
      <c r="Q58" s="3"/>
      <c r="R58" s="3"/>
    </row>
    <row r="59" ht="15.75" spans="1:18">
      <c r="A59" s="3"/>
      <c r="B59" s="59"/>
      <c r="C59" s="60"/>
      <c r="D59" s="60"/>
      <c r="E59" s="60"/>
      <c r="F59" s="60"/>
      <c r="G59" s="60"/>
      <c r="H59" s="60"/>
      <c r="I59" s="60"/>
      <c r="J59" s="60"/>
      <c r="K59" s="60"/>
      <c r="L59" s="60"/>
      <c r="M59" s="412"/>
      <c r="N59" s="3"/>
      <c r="O59" s="3"/>
      <c r="P59" s="3"/>
      <c r="Q59" s="3"/>
      <c r="R59" s="3"/>
    </row>
    <row r="60" ht="30.75" customHeight="1" spans="1:18">
      <c r="A60" s="3"/>
      <c r="B60" s="49" t="s">
        <v>18</v>
      </c>
      <c r="C60" s="50"/>
      <c r="D60" s="50"/>
      <c r="E60" s="50"/>
      <c r="F60" s="51"/>
      <c r="G60" s="358" t="s">
        <v>19</v>
      </c>
      <c r="H60" s="359"/>
      <c r="I60" s="359"/>
      <c r="J60" s="359"/>
      <c r="K60" s="359"/>
      <c r="L60" s="359"/>
      <c r="M60" s="360"/>
      <c r="N60" s="3"/>
      <c r="O60" s="3"/>
      <c r="P60" s="3"/>
      <c r="Q60" s="3"/>
      <c r="R60" s="3"/>
    </row>
    <row r="61" spans="1:18">
      <c r="A61" s="3"/>
      <c r="B61" s="53"/>
      <c r="C61" s="45"/>
      <c r="D61" s="45"/>
      <c r="E61" s="45"/>
      <c r="F61" s="54"/>
      <c r="G61" s="361"/>
      <c r="H61" s="309"/>
      <c r="I61" s="309"/>
      <c r="J61" s="309"/>
      <c r="K61" s="309"/>
      <c r="L61" s="309"/>
      <c r="M61" s="310"/>
      <c r="N61" s="3"/>
      <c r="O61" s="3"/>
      <c r="P61" s="3"/>
      <c r="Q61" s="3"/>
      <c r="R61" s="3"/>
    </row>
    <row r="62" spans="1:18">
      <c r="A62" s="3"/>
      <c r="B62" s="53"/>
      <c r="C62" s="45"/>
      <c r="D62" s="45"/>
      <c r="E62" s="45"/>
      <c r="F62" s="54"/>
      <c r="G62" s="53"/>
      <c r="H62" s="45"/>
      <c r="I62" s="45"/>
      <c r="J62" s="45"/>
      <c r="K62" s="45"/>
      <c r="L62" s="45"/>
      <c r="M62" s="54"/>
      <c r="N62" s="3"/>
      <c r="O62" s="3"/>
      <c r="P62" s="3"/>
      <c r="Q62" s="3"/>
      <c r="R62" s="3"/>
    </row>
    <row r="63" spans="1:18">
      <c r="A63" s="3"/>
      <c r="B63" s="53"/>
      <c r="C63" s="45"/>
      <c r="D63" s="45"/>
      <c r="E63" s="45"/>
      <c r="F63" s="54"/>
      <c r="G63" s="53"/>
      <c r="H63" s="45"/>
      <c r="I63" s="45"/>
      <c r="J63" s="45"/>
      <c r="K63" s="45"/>
      <c r="L63" s="45"/>
      <c r="M63" s="54"/>
      <c r="N63" s="3"/>
      <c r="O63" s="3"/>
      <c r="P63" s="3"/>
      <c r="Q63" s="3"/>
      <c r="R63" s="3"/>
    </row>
    <row r="64" spans="1:18">
      <c r="A64" s="3"/>
      <c r="B64" s="53"/>
      <c r="C64" s="45"/>
      <c r="D64" s="45"/>
      <c r="E64" s="45"/>
      <c r="F64" s="54"/>
      <c r="G64" s="53"/>
      <c r="H64" s="45"/>
      <c r="I64" s="45"/>
      <c r="J64" s="45"/>
      <c r="K64" s="45"/>
      <c r="L64" s="45"/>
      <c r="M64" s="54"/>
      <c r="N64" s="3"/>
      <c r="O64" s="3"/>
      <c r="P64" s="3"/>
      <c r="Q64" s="3"/>
      <c r="R64" s="3"/>
    </row>
    <row r="65" spans="1:18">
      <c r="A65" s="3"/>
      <c r="B65" s="53"/>
      <c r="C65" s="45"/>
      <c r="D65" s="45"/>
      <c r="E65" s="45"/>
      <c r="F65" s="54"/>
      <c r="G65" s="53"/>
      <c r="H65" s="45"/>
      <c r="I65" s="45"/>
      <c r="J65" s="45"/>
      <c r="K65" s="45"/>
      <c r="L65" s="45"/>
      <c r="M65" s="54"/>
      <c r="N65" s="3"/>
      <c r="O65" s="3"/>
      <c r="P65" s="3"/>
      <c r="Q65" s="3"/>
      <c r="R65" s="3"/>
    </row>
    <row r="66" spans="1:18">
      <c r="A66" s="3"/>
      <c r="B66" s="53"/>
      <c r="C66" s="45"/>
      <c r="D66" s="45"/>
      <c r="E66" s="45"/>
      <c r="F66" s="54"/>
      <c r="G66" s="53"/>
      <c r="H66" s="45"/>
      <c r="I66" s="45"/>
      <c r="J66" s="45"/>
      <c r="K66" s="45"/>
      <c r="L66" s="45"/>
      <c r="M66" s="54"/>
      <c r="N66" s="3"/>
      <c r="O66" s="3"/>
      <c r="P66" s="3"/>
      <c r="Q66" s="3"/>
      <c r="R66" s="3"/>
    </row>
    <row r="67" spans="1:18">
      <c r="A67" s="3"/>
      <c r="B67" s="53"/>
      <c r="C67" s="45"/>
      <c r="D67" s="45"/>
      <c r="E67" s="45"/>
      <c r="F67" s="54"/>
      <c r="G67" s="53"/>
      <c r="H67" s="45"/>
      <c r="I67" s="45"/>
      <c r="J67" s="45"/>
      <c r="K67" s="45"/>
      <c r="L67" s="45"/>
      <c r="M67" s="54"/>
      <c r="N67" s="3"/>
      <c r="O67" s="3"/>
      <c r="P67" s="3"/>
      <c r="Q67" s="3"/>
      <c r="R67" s="3"/>
    </row>
    <row r="68" spans="1:18">
      <c r="A68" s="3"/>
      <c r="B68" s="53"/>
      <c r="C68" s="45"/>
      <c r="D68" s="45"/>
      <c r="E68" s="45"/>
      <c r="F68" s="54"/>
      <c r="G68" s="53"/>
      <c r="H68" s="45"/>
      <c r="I68" s="45"/>
      <c r="J68" s="45"/>
      <c r="K68" s="45"/>
      <c r="L68" s="45"/>
      <c r="M68" s="54"/>
      <c r="N68" s="3"/>
      <c r="O68" s="3"/>
      <c r="P68" s="3"/>
      <c r="Q68" s="3"/>
      <c r="R68" s="3"/>
    </row>
    <row r="69" spans="1:18">
      <c r="A69" s="3"/>
      <c r="B69" s="53"/>
      <c r="C69" s="45"/>
      <c r="D69" s="45"/>
      <c r="E69" s="45"/>
      <c r="F69" s="54"/>
      <c r="G69" s="53"/>
      <c r="H69" s="45"/>
      <c r="I69" s="45"/>
      <c r="J69" s="45"/>
      <c r="K69" s="45"/>
      <c r="L69" s="45"/>
      <c r="M69" s="54"/>
      <c r="N69" s="3"/>
      <c r="O69" s="3"/>
      <c r="P69" s="3"/>
      <c r="Q69" s="3"/>
      <c r="R69" s="3"/>
    </row>
    <row r="70" spans="1:18">
      <c r="A70" s="3"/>
      <c r="B70" s="53"/>
      <c r="C70" s="45"/>
      <c r="D70" s="45"/>
      <c r="E70" s="45"/>
      <c r="F70" s="54"/>
      <c r="G70" s="53"/>
      <c r="H70" s="45"/>
      <c r="I70" s="45"/>
      <c r="J70" s="45"/>
      <c r="K70" s="45"/>
      <c r="L70" s="45"/>
      <c r="M70" s="54"/>
      <c r="N70" s="3"/>
      <c r="O70" s="3"/>
      <c r="P70" s="3"/>
      <c r="Q70" s="3"/>
      <c r="R70" s="3"/>
    </row>
    <row r="71" spans="1:18">
      <c r="A71" s="3"/>
      <c r="B71" s="53"/>
      <c r="C71" s="45"/>
      <c r="D71" s="45"/>
      <c r="E71" s="45"/>
      <c r="F71" s="54"/>
      <c r="G71" s="53"/>
      <c r="H71" s="45"/>
      <c r="I71" s="45"/>
      <c r="J71" s="45"/>
      <c r="K71" s="45"/>
      <c r="L71" s="45"/>
      <c r="M71" s="54"/>
      <c r="N71" s="3"/>
      <c r="O71" s="3"/>
      <c r="P71" s="3"/>
      <c r="Q71" s="3"/>
      <c r="R71" s="3"/>
    </row>
    <row r="72" spans="1:18">
      <c r="A72" s="3"/>
      <c r="B72" s="53"/>
      <c r="C72" s="45"/>
      <c r="D72" s="45"/>
      <c r="E72" s="45"/>
      <c r="F72" s="54"/>
      <c r="G72" s="53"/>
      <c r="H72" s="45"/>
      <c r="I72" s="45"/>
      <c r="J72" s="45"/>
      <c r="K72" s="45"/>
      <c r="L72" s="45"/>
      <c r="M72" s="54"/>
      <c r="N72" s="3"/>
      <c r="O72" s="3"/>
      <c r="P72" s="3"/>
      <c r="Q72" s="3"/>
      <c r="R72" s="3"/>
    </row>
    <row r="73" spans="1:18">
      <c r="A73" s="3"/>
      <c r="B73" s="53"/>
      <c r="C73" s="45"/>
      <c r="D73" s="45"/>
      <c r="E73" s="45"/>
      <c r="F73" s="54"/>
      <c r="G73" s="53"/>
      <c r="H73" s="45"/>
      <c r="I73" s="45"/>
      <c r="J73" s="45"/>
      <c r="K73" s="45"/>
      <c r="L73" s="45"/>
      <c r="M73" s="54"/>
      <c r="N73" s="3"/>
      <c r="O73" s="3"/>
      <c r="P73" s="3"/>
      <c r="Q73" s="3"/>
      <c r="R73" s="3"/>
    </row>
    <row r="74" spans="1:18">
      <c r="A74" s="3"/>
      <c r="B74" s="53"/>
      <c r="C74" s="45"/>
      <c r="D74" s="45"/>
      <c r="E74" s="45"/>
      <c r="F74" s="54"/>
      <c r="G74" s="53"/>
      <c r="H74" s="45"/>
      <c r="I74" s="45"/>
      <c r="J74" s="45"/>
      <c r="K74" s="45"/>
      <c r="L74" s="45"/>
      <c r="M74" s="54"/>
      <c r="N74" s="3"/>
      <c r="O74" s="3"/>
      <c r="P74" s="3"/>
      <c r="Q74" s="3"/>
      <c r="R74" s="3"/>
    </row>
    <row r="75" spans="1:18">
      <c r="A75" s="3"/>
      <c r="B75" s="53"/>
      <c r="C75" s="45"/>
      <c r="D75" s="45"/>
      <c r="E75" s="45"/>
      <c r="F75" s="54"/>
      <c r="G75" s="53"/>
      <c r="H75" s="45"/>
      <c r="I75" s="45"/>
      <c r="J75" s="45"/>
      <c r="K75" s="45"/>
      <c r="L75" s="45"/>
      <c r="M75" s="54"/>
      <c r="N75" s="3"/>
      <c r="O75" s="3"/>
      <c r="P75" s="3"/>
      <c r="Q75" s="3"/>
      <c r="R75" s="3"/>
    </row>
    <row r="76" spans="1:18">
      <c r="A76" s="3"/>
      <c r="B76" s="53"/>
      <c r="C76" s="45"/>
      <c r="D76" s="45"/>
      <c r="E76" s="45"/>
      <c r="F76" s="54"/>
      <c r="G76" s="53"/>
      <c r="H76" s="45"/>
      <c r="I76" s="45"/>
      <c r="J76" s="45"/>
      <c r="K76" s="45"/>
      <c r="L76" s="45"/>
      <c r="M76" s="54"/>
      <c r="N76" s="3"/>
      <c r="O76" s="3"/>
      <c r="P76" s="3"/>
      <c r="Q76" s="3"/>
      <c r="R76" s="3"/>
    </row>
    <row r="77" spans="1:18">
      <c r="A77" s="3"/>
      <c r="B77" s="53"/>
      <c r="C77" s="45"/>
      <c r="D77" s="45"/>
      <c r="E77" s="45"/>
      <c r="F77" s="54"/>
      <c r="G77" s="53"/>
      <c r="H77" s="45"/>
      <c r="I77" s="45"/>
      <c r="J77" s="45"/>
      <c r="K77" s="45"/>
      <c r="L77" s="45"/>
      <c r="M77" s="54"/>
      <c r="N77" s="3"/>
      <c r="O77" s="3"/>
      <c r="P77" s="3"/>
      <c r="Q77" s="3"/>
      <c r="R77" s="3"/>
    </row>
    <row r="78" spans="1:18">
      <c r="A78" s="3"/>
      <c r="B78" s="53"/>
      <c r="C78" s="45"/>
      <c r="D78" s="45"/>
      <c r="E78" s="45"/>
      <c r="F78" s="54"/>
      <c r="G78" s="53"/>
      <c r="H78" s="45"/>
      <c r="I78" s="45"/>
      <c r="J78" s="45"/>
      <c r="K78" s="45"/>
      <c r="L78" s="45"/>
      <c r="M78" s="54"/>
      <c r="N78" s="3"/>
      <c r="O78" s="3"/>
      <c r="P78" s="3"/>
      <c r="Q78" s="3"/>
      <c r="R78" s="3"/>
    </row>
    <row r="79" spans="1:18">
      <c r="A79" s="3"/>
      <c r="B79" s="53"/>
      <c r="C79" s="45"/>
      <c r="D79" s="45"/>
      <c r="E79" s="45"/>
      <c r="F79" s="54"/>
      <c r="G79" s="53"/>
      <c r="H79" s="45"/>
      <c r="I79" s="45"/>
      <c r="J79" s="45"/>
      <c r="K79" s="45"/>
      <c r="L79" s="45"/>
      <c r="M79" s="54"/>
      <c r="N79" s="3"/>
      <c r="O79" s="3"/>
      <c r="P79" s="3"/>
      <c r="Q79" s="3"/>
      <c r="R79" s="3"/>
    </row>
    <row r="80" spans="1:18">
      <c r="A80" s="3"/>
      <c r="B80" s="53"/>
      <c r="C80" s="45"/>
      <c r="D80" s="45"/>
      <c r="E80" s="45"/>
      <c r="F80" s="54"/>
      <c r="G80" s="53"/>
      <c r="H80" s="45"/>
      <c r="I80" s="45"/>
      <c r="J80" s="45"/>
      <c r="K80" s="45"/>
      <c r="L80" s="45"/>
      <c r="M80" s="54"/>
      <c r="N80" s="3"/>
      <c r="O80" s="3"/>
      <c r="P80" s="3"/>
      <c r="Q80" s="3"/>
      <c r="R80" s="3"/>
    </row>
    <row r="81" spans="1:18">
      <c r="A81" s="3"/>
      <c r="B81" s="53"/>
      <c r="C81" s="45"/>
      <c r="D81" s="45"/>
      <c r="E81" s="45"/>
      <c r="F81" s="54"/>
      <c r="G81" s="53"/>
      <c r="H81" s="45"/>
      <c r="I81" s="45"/>
      <c r="J81" s="45"/>
      <c r="K81" s="45"/>
      <c r="L81" s="45"/>
      <c r="M81" s="54"/>
      <c r="N81" s="3"/>
      <c r="O81" s="3"/>
      <c r="P81" s="3"/>
      <c r="Q81" s="3"/>
      <c r="R81" s="3"/>
    </row>
    <row r="82" spans="1:18">
      <c r="A82" s="3"/>
      <c r="B82" s="53"/>
      <c r="C82" s="45"/>
      <c r="D82" s="45"/>
      <c r="E82" s="45"/>
      <c r="F82" s="54"/>
      <c r="G82" s="53"/>
      <c r="H82" s="45"/>
      <c r="I82" s="45"/>
      <c r="J82" s="45"/>
      <c r="K82" s="45"/>
      <c r="L82" s="45"/>
      <c r="M82" s="54"/>
      <c r="N82" s="3"/>
      <c r="O82" s="3"/>
      <c r="P82" s="3"/>
      <c r="Q82" s="3"/>
      <c r="R82" s="3"/>
    </row>
    <row r="83" spans="1:18">
      <c r="A83" s="3"/>
      <c r="B83" s="53"/>
      <c r="C83" s="45"/>
      <c r="D83" s="45"/>
      <c r="E83" s="45"/>
      <c r="F83" s="54"/>
      <c r="G83" s="53"/>
      <c r="H83" s="45"/>
      <c r="I83" s="45"/>
      <c r="J83" s="45"/>
      <c r="K83" s="45"/>
      <c r="L83" s="45"/>
      <c r="M83" s="54"/>
      <c r="N83" s="3"/>
      <c r="O83" s="3"/>
      <c r="P83" s="3"/>
      <c r="Q83" s="3"/>
      <c r="R83" s="3"/>
    </row>
    <row r="84" spans="1:18">
      <c r="A84" s="3"/>
      <c r="B84" s="53"/>
      <c r="C84" s="45"/>
      <c r="D84" s="45"/>
      <c r="E84" s="45"/>
      <c r="F84" s="54"/>
      <c r="G84" s="53"/>
      <c r="H84" s="45"/>
      <c r="I84" s="45"/>
      <c r="J84" s="45"/>
      <c r="K84" s="45"/>
      <c r="L84" s="45"/>
      <c r="M84" s="54"/>
      <c r="N84" s="3"/>
      <c r="O84" s="3"/>
      <c r="P84" s="3"/>
      <c r="Q84" s="3"/>
      <c r="R84" s="3"/>
    </row>
    <row r="85" ht="15.75" spans="1:18">
      <c r="A85" s="3"/>
      <c r="B85" s="59"/>
      <c r="C85" s="60"/>
      <c r="D85" s="60"/>
      <c r="E85" s="60"/>
      <c r="F85" s="61"/>
      <c r="G85" s="59"/>
      <c r="H85" s="60"/>
      <c r="I85" s="60"/>
      <c r="J85" s="60"/>
      <c r="K85" s="60"/>
      <c r="L85" s="60"/>
      <c r="M85" s="61"/>
      <c r="N85" s="3"/>
      <c r="O85" s="3"/>
      <c r="P85" s="3"/>
      <c r="Q85" s="3"/>
      <c r="R85" s="3"/>
    </row>
    <row r="86" ht="35.25" customHeight="1" spans="1:18">
      <c r="A86" s="3"/>
      <c r="B86" s="396" t="s">
        <v>20</v>
      </c>
      <c r="C86" s="397"/>
      <c r="D86" s="397"/>
      <c r="E86" s="397"/>
      <c r="F86" s="398"/>
      <c r="G86" s="358" t="s">
        <v>21</v>
      </c>
      <c r="H86" s="359"/>
      <c r="I86" s="359"/>
      <c r="J86" s="359"/>
      <c r="K86" s="359"/>
      <c r="L86" s="359"/>
      <c r="M86" s="360"/>
      <c r="N86" s="3"/>
      <c r="O86" s="3"/>
      <c r="P86" s="3"/>
      <c r="Q86" s="3"/>
      <c r="R86" s="3"/>
    </row>
    <row r="87" spans="1:18">
      <c r="A87" s="3"/>
      <c r="B87" s="53"/>
      <c r="C87" s="45"/>
      <c r="D87" s="45"/>
      <c r="E87" s="45"/>
      <c r="F87" s="54"/>
      <c r="G87" s="53" t="s">
        <v>22</v>
      </c>
      <c r="H87" s="45"/>
      <c r="I87" s="45"/>
      <c r="J87" s="45"/>
      <c r="K87" s="45"/>
      <c r="L87" s="45"/>
      <c r="M87" s="54"/>
      <c r="N87" s="3"/>
      <c r="O87" s="3"/>
      <c r="P87" s="3"/>
      <c r="Q87" s="3"/>
      <c r="R87" s="3"/>
    </row>
    <row r="88" spans="1:18">
      <c r="A88" s="3"/>
      <c r="B88" s="53"/>
      <c r="C88" s="45"/>
      <c r="D88" s="45"/>
      <c r="E88" s="45"/>
      <c r="F88" s="54"/>
      <c r="G88" s="53"/>
      <c r="H88" s="45"/>
      <c r="I88" s="45"/>
      <c r="J88" s="45"/>
      <c r="K88" s="45"/>
      <c r="L88" s="45"/>
      <c r="M88" s="54"/>
      <c r="N88" s="3"/>
      <c r="O88" s="3"/>
      <c r="P88" s="3"/>
      <c r="Q88" s="3"/>
      <c r="R88" s="3"/>
    </row>
    <row r="89" spans="1:18">
      <c r="A89" s="3"/>
      <c r="B89" s="53"/>
      <c r="C89" s="45"/>
      <c r="D89" s="45"/>
      <c r="E89" s="45"/>
      <c r="F89" s="54"/>
      <c r="G89" s="53"/>
      <c r="H89" s="45"/>
      <c r="I89" s="45"/>
      <c r="J89" s="45"/>
      <c r="K89" s="45"/>
      <c r="L89" s="45"/>
      <c r="M89" s="54"/>
      <c r="N89" s="3"/>
      <c r="O89" s="3"/>
      <c r="P89" s="3"/>
      <c r="Q89" s="3"/>
      <c r="R89" s="3"/>
    </row>
    <row r="90" spans="1:18">
      <c r="A90" s="3"/>
      <c r="B90" s="53"/>
      <c r="C90" s="45"/>
      <c r="D90" s="45"/>
      <c r="E90" s="45"/>
      <c r="F90" s="54"/>
      <c r="G90" s="53"/>
      <c r="H90" s="45"/>
      <c r="I90" s="45"/>
      <c r="J90" s="45"/>
      <c r="K90" s="45"/>
      <c r="L90" s="45"/>
      <c r="M90" s="54"/>
      <c r="N90" s="3"/>
      <c r="O90" s="3"/>
      <c r="P90" s="3"/>
      <c r="Q90" s="3"/>
      <c r="R90" s="3"/>
    </row>
    <row r="91" spans="1:18">
      <c r="A91" s="3"/>
      <c r="B91" s="53"/>
      <c r="C91" s="45"/>
      <c r="D91" s="45"/>
      <c r="E91" s="45"/>
      <c r="F91" s="54"/>
      <c r="G91" s="53"/>
      <c r="H91" s="45"/>
      <c r="I91" s="45"/>
      <c r="J91" s="45"/>
      <c r="K91" s="45"/>
      <c r="L91" s="45"/>
      <c r="M91" s="54"/>
      <c r="N91" s="3"/>
      <c r="O91" s="3"/>
      <c r="P91" s="3"/>
      <c r="Q91" s="3"/>
      <c r="R91" s="3"/>
    </row>
    <row r="92" spans="1:18">
      <c r="A92" s="3"/>
      <c r="B92" s="53"/>
      <c r="C92" s="45"/>
      <c r="D92" s="45"/>
      <c r="E92" s="45"/>
      <c r="F92" s="54"/>
      <c r="G92" s="53"/>
      <c r="H92" s="45"/>
      <c r="I92" s="45"/>
      <c r="J92" s="45"/>
      <c r="K92" s="45"/>
      <c r="L92" s="45"/>
      <c r="M92" s="54"/>
      <c r="N92" s="3"/>
      <c r="O92" s="3"/>
      <c r="P92" s="3"/>
      <c r="Q92" s="3"/>
      <c r="R92" s="3"/>
    </row>
    <row r="93" spans="1:18">
      <c r="A93" s="3"/>
      <c r="B93" s="53"/>
      <c r="C93" s="45"/>
      <c r="D93" s="45"/>
      <c r="E93" s="45"/>
      <c r="F93" s="54"/>
      <c r="G93" s="53"/>
      <c r="H93" s="45"/>
      <c r="I93" s="45"/>
      <c r="J93" s="45"/>
      <c r="K93" s="45"/>
      <c r="L93" s="45"/>
      <c r="M93" s="54"/>
      <c r="N93" s="3"/>
      <c r="O93" s="3"/>
      <c r="P93" s="3"/>
      <c r="Q93" s="3"/>
      <c r="R93" s="3"/>
    </row>
    <row r="94" spans="1:18">
      <c r="A94" s="3"/>
      <c r="B94" s="53"/>
      <c r="C94" s="45"/>
      <c r="D94" s="45"/>
      <c r="E94" s="45"/>
      <c r="F94" s="54"/>
      <c r="G94" s="53"/>
      <c r="H94" s="45"/>
      <c r="I94" s="45"/>
      <c r="J94" s="45"/>
      <c r="K94" s="45"/>
      <c r="L94" s="45"/>
      <c r="M94" s="54"/>
      <c r="N94" s="3"/>
      <c r="O94" s="3"/>
      <c r="P94" s="3"/>
      <c r="Q94" s="3"/>
      <c r="R94" s="3"/>
    </row>
    <row r="95" spans="1:18">
      <c r="A95" s="3"/>
      <c r="B95" s="53"/>
      <c r="C95" s="45"/>
      <c r="D95" s="45"/>
      <c r="E95" s="45"/>
      <c r="F95" s="54"/>
      <c r="G95" s="53"/>
      <c r="H95" s="45"/>
      <c r="I95" s="45"/>
      <c r="J95" s="45"/>
      <c r="K95" s="45"/>
      <c r="L95" s="45"/>
      <c r="M95" s="54"/>
      <c r="N95" s="3"/>
      <c r="O95" s="3"/>
      <c r="P95" s="3"/>
      <c r="Q95" s="3"/>
      <c r="R95" s="3"/>
    </row>
    <row r="96" spans="1:18">
      <c r="A96" s="3"/>
      <c r="B96" s="53"/>
      <c r="C96" s="45"/>
      <c r="D96" s="45"/>
      <c r="E96" s="45"/>
      <c r="F96" s="54"/>
      <c r="G96" s="53"/>
      <c r="H96" s="45"/>
      <c r="I96" s="45"/>
      <c r="J96" s="45"/>
      <c r="K96" s="45"/>
      <c r="L96" s="45"/>
      <c r="M96" s="54"/>
      <c r="N96" s="3"/>
      <c r="O96" s="3"/>
      <c r="P96" s="3"/>
      <c r="Q96" s="3"/>
      <c r="R96" s="3"/>
    </row>
    <row r="97" spans="1:18">
      <c r="A97" s="3"/>
      <c r="B97" s="53"/>
      <c r="C97" s="45"/>
      <c r="D97" s="45"/>
      <c r="E97" s="45"/>
      <c r="F97" s="54"/>
      <c r="G97" s="53"/>
      <c r="H97" s="45"/>
      <c r="I97" s="45"/>
      <c r="J97" s="45"/>
      <c r="K97" s="45"/>
      <c r="L97" s="45"/>
      <c r="M97" s="54"/>
      <c r="N97" s="3"/>
      <c r="O97" s="3"/>
      <c r="P97" s="3"/>
      <c r="Q97" s="3"/>
      <c r="R97" s="3"/>
    </row>
    <row r="98" spans="1:18">
      <c r="A98" s="3"/>
      <c r="B98" s="53"/>
      <c r="C98" s="45"/>
      <c r="D98" s="45"/>
      <c r="E98" s="45"/>
      <c r="F98" s="54"/>
      <c r="G98" s="53"/>
      <c r="H98" s="45"/>
      <c r="I98" s="45"/>
      <c r="J98" s="45"/>
      <c r="K98" s="45"/>
      <c r="L98" s="45"/>
      <c r="M98" s="54"/>
      <c r="N98" s="3"/>
      <c r="O98" s="3"/>
      <c r="P98" s="3"/>
      <c r="Q98" s="3"/>
      <c r="R98" s="3"/>
    </row>
    <row r="99" spans="1:18">
      <c r="A99" s="3"/>
      <c r="B99" s="53"/>
      <c r="C99" s="45"/>
      <c r="D99" s="45"/>
      <c r="E99" s="45"/>
      <c r="F99" s="54"/>
      <c r="G99" s="53"/>
      <c r="H99" s="45"/>
      <c r="I99" s="45"/>
      <c r="J99" s="45"/>
      <c r="K99" s="45"/>
      <c r="L99" s="45"/>
      <c r="M99" s="54"/>
      <c r="N99" s="3"/>
      <c r="O99" s="3"/>
      <c r="P99" s="3"/>
      <c r="Q99" s="3"/>
      <c r="R99" s="3"/>
    </row>
    <row r="100" spans="1:18">
      <c r="A100" s="3"/>
      <c r="B100" s="53"/>
      <c r="C100" s="45"/>
      <c r="D100" s="45"/>
      <c r="E100" s="45"/>
      <c r="F100" s="54"/>
      <c r="G100" s="53"/>
      <c r="H100" s="45"/>
      <c r="I100" s="45"/>
      <c r="J100" s="45"/>
      <c r="K100" s="45"/>
      <c r="L100" s="45"/>
      <c r="M100" s="54"/>
      <c r="N100" s="3"/>
      <c r="O100" s="3"/>
      <c r="P100" s="3"/>
      <c r="Q100" s="3"/>
      <c r="R100" s="3"/>
    </row>
    <row r="101" spans="1:18">
      <c r="A101" s="3"/>
      <c r="B101" s="53"/>
      <c r="C101" s="45"/>
      <c r="D101" s="45"/>
      <c r="E101" s="45"/>
      <c r="F101" s="54"/>
      <c r="G101" s="53"/>
      <c r="H101" s="45"/>
      <c r="I101" s="45"/>
      <c r="J101" s="45"/>
      <c r="K101" s="45"/>
      <c r="L101" s="45"/>
      <c r="M101" s="54"/>
      <c r="N101" s="3"/>
      <c r="O101" s="3"/>
      <c r="P101" s="3"/>
      <c r="Q101" s="3"/>
      <c r="R101" s="3"/>
    </row>
    <row r="102" spans="1:18">
      <c r="A102" s="3"/>
      <c r="B102" s="53"/>
      <c r="C102" s="45"/>
      <c r="D102" s="45"/>
      <c r="E102" s="45"/>
      <c r="F102" s="54"/>
      <c r="G102" s="53"/>
      <c r="H102" s="45"/>
      <c r="I102" s="45"/>
      <c r="J102" s="45"/>
      <c r="K102" s="45"/>
      <c r="L102" s="45"/>
      <c r="M102" s="54"/>
      <c r="N102" s="3"/>
      <c r="O102" s="3"/>
      <c r="P102" s="3"/>
      <c r="Q102" s="3"/>
      <c r="R102" s="3"/>
    </row>
    <row r="103" spans="1:18">
      <c r="A103" s="3"/>
      <c r="B103" s="53"/>
      <c r="C103" s="45"/>
      <c r="D103" s="45"/>
      <c r="E103" s="45"/>
      <c r="F103" s="54"/>
      <c r="G103" s="53"/>
      <c r="H103" s="45"/>
      <c r="I103" s="45"/>
      <c r="J103" s="45"/>
      <c r="K103" s="45"/>
      <c r="L103" s="45"/>
      <c r="M103" s="54"/>
      <c r="N103" s="3"/>
      <c r="O103" s="3"/>
      <c r="P103" s="3"/>
      <c r="Q103" s="3"/>
      <c r="R103" s="3"/>
    </row>
    <row r="104" spans="1:18">
      <c r="A104" s="3"/>
      <c r="B104" s="53"/>
      <c r="C104" s="45"/>
      <c r="D104" s="45"/>
      <c r="E104" s="45"/>
      <c r="F104" s="54"/>
      <c r="G104" s="53"/>
      <c r="H104" s="45"/>
      <c r="I104" s="45"/>
      <c r="J104" s="45"/>
      <c r="K104" s="45"/>
      <c r="L104" s="45"/>
      <c r="M104" s="54"/>
      <c r="N104" s="3"/>
      <c r="O104" s="3"/>
      <c r="P104" s="3"/>
      <c r="Q104" s="3"/>
      <c r="R104" s="3"/>
    </row>
    <row r="105" spans="1:18">
      <c r="A105" s="3"/>
      <c r="B105" s="53"/>
      <c r="C105" s="45"/>
      <c r="D105" s="45"/>
      <c r="E105" s="45"/>
      <c r="F105" s="54"/>
      <c r="G105" s="53"/>
      <c r="H105" s="45"/>
      <c r="I105" s="45"/>
      <c r="J105" s="45"/>
      <c r="K105" s="45"/>
      <c r="L105" s="45"/>
      <c r="M105" s="54"/>
      <c r="N105" s="3"/>
      <c r="O105" s="3"/>
      <c r="P105" s="3"/>
      <c r="Q105" s="3"/>
      <c r="R105" s="3"/>
    </row>
    <row r="106" spans="1:18">
      <c r="A106" s="3"/>
      <c r="B106" s="53"/>
      <c r="C106" s="45"/>
      <c r="D106" s="45"/>
      <c r="E106" s="45"/>
      <c r="F106" s="54"/>
      <c r="G106" s="53"/>
      <c r="H106" s="45"/>
      <c r="I106" s="45"/>
      <c r="J106" s="45"/>
      <c r="K106" s="45"/>
      <c r="L106" s="45"/>
      <c r="M106" s="54"/>
      <c r="N106" s="3"/>
      <c r="O106" s="3"/>
      <c r="P106" s="3"/>
      <c r="Q106" s="3"/>
      <c r="R106" s="3"/>
    </row>
    <row r="107" spans="1:18">
      <c r="A107" s="3"/>
      <c r="B107" s="53"/>
      <c r="C107" s="45"/>
      <c r="D107" s="45"/>
      <c r="E107" s="45"/>
      <c r="F107" s="54"/>
      <c r="G107" s="53"/>
      <c r="H107" s="45"/>
      <c r="I107" s="45"/>
      <c r="J107" s="45"/>
      <c r="K107" s="45"/>
      <c r="L107" s="45"/>
      <c r="M107" s="54"/>
      <c r="N107" s="3"/>
      <c r="O107" s="3"/>
      <c r="P107" s="3"/>
      <c r="Q107" s="3"/>
      <c r="R107" s="3"/>
    </row>
    <row r="108" spans="1:18">
      <c r="A108" s="3"/>
      <c r="B108" s="53"/>
      <c r="C108" s="45"/>
      <c r="D108" s="45"/>
      <c r="E108" s="45"/>
      <c r="F108" s="54"/>
      <c r="G108" s="53"/>
      <c r="H108" s="45"/>
      <c r="I108" s="45"/>
      <c r="J108" s="45"/>
      <c r="K108" s="45"/>
      <c r="L108" s="45"/>
      <c r="M108" s="54"/>
      <c r="N108" s="3"/>
      <c r="O108" s="3"/>
      <c r="P108" s="3"/>
      <c r="Q108" s="3"/>
      <c r="R108" s="3"/>
    </row>
    <row r="109" spans="1:18">
      <c r="A109" s="3"/>
      <c r="B109" s="53"/>
      <c r="C109" s="45"/>
      <c r="D109" s="45"/>
      <c r="E109" s="45"/>
      <c r="F109" s="54"/>
      <c r="G109" s="53"/>
      <c r="H109" s="45"/>
      <c r="I109" s="45"/>
      <c r="J109" s="45"/>
      <c r="K109" s="45"/>
      <c r="L109" s="45"/>
      <c r="M109" s="54"/>
      <c r="N109" s="3"/>
      <c r="O109" s="3"/>
      <c r="P109" s="3"/>
      <c r="Q109" s="3"/>
      <c r="R109" s="3"/>
    </row>
    <row r="110" spans="1:18">
      <c r="A110" s="3"/>
      <c r="B110" s="53"/>
      <c r="C110" s="45"/>
      <c r="D110" s="45"/>
      <c r="E110" s="45"/>
      <c r="F110" s="54"/>
      <c r="G110" s="53"/>
      <c r="H110" s="45"/>
      <c r="I110" s="45"/>
      <c r="J110" s="45"/>
      <c r="K110" s="45"/>
      <c r="L110" s="45"/>
      <c r="M110" s="54"/>
      <c r="N110" s="3"/>
      <c r="O110" s="3"/>
      <c r="P110" s="3"/>
      <c r="Q110" s="3"/>
      <c r="R110" s="3"/>
    </row>
    <row r="111" ht="15.75" spans="1:18">
      <c r="A111" s="3"/>
      <c r="B111" s="59"/>
      <c r="C111" s="60"/>
      <c r="D111" s="60"/>
      <c r="E111" s="60"/>
      <c r="F111" s="61"/>
      <c r="G111" s="59"/>
      <c r="H111" s="60"/>
      <c r="I111" s="60"/>
      <c r="J111" s="60"/>
      <c r="K111" s="60"/>
      <c r="L111" s="60"/>
      <c r="M111" s="61"/>
      <c r="N111" s="3"/>
      <c r="O111" s="3"/>
      <c r="P111" s="3"/>
      <c r="Q111" s="3"/>
      <c r="R111" s="3"/>
    </row>
    <row r="112" ht="16.5" spans="2:15">
      <c r="B112" s="413"/>
      <c r="C112" s="413"/>
      <c r="D112" s="413"/>
      <c r="E112" s="413"/>
      <c r="F112" s="413"/>
      <c r="G112" s="413"/>
      <c r="H112" s="413"/>
      <c r="I112" s="413"/>
      <c r="J112" s="413"/>
      <c r="K112" s="413"/>
      <c r="N112" s="414"/>
      <c r="O112" s="414"/>
    </row>
    <row r="113" ht="16.5" spans="2:15">
      <c r="B113" s="413"/>
      <c r="C113" s="413"/>
      <c r="D113" s="413"/>
      <c r="E113" s="413"/>
      <c r="F113" s="413"/>
      <c r="G113" s="413"/>
      <c r="H113" s="413"/>
      <c r="I113" s="413"/>
      <c r="J113" s="413"/>
      <c r="K113" s="413"/>
      <c r="N113" s="414"/>
      <c r="O113" s="414"/>
    </row>
    <row r="114" ht="16.5" spans="2:15">
      <c r="B114" s="413"/>
      <c r="C114" s="413"/>
      <c r="D114" s="413"/>
      <c r="E114" s="413"/>
      <c r="F114" s="413"/>
      <c r="G114" s="413"/>
      <c r="H114" s="413"/>
      <c r="I114" s="413"/>
      <c r="J114" s="413"/>
      <c r="K114" s="413"/>
      <c r="N114" s="414"/>
      <c r="O114" s="414"/>
    </row>
  </sheetData>
  <mergeCells count="6">
    <mergeCell ref="B33:F33"/>
    <mergeCell ref="B36:M36"/>
    <mergeCell ref="B60:F60"/>
    <mergeCell ref="G60:M60"/>
    <mergeCell ref="B86:F86"/>
    <mergeCell ref="G86:M86"/>
  </mergeCells>
  <pageMargins left="0.7" right="0.7" top="0.75" bottom="0.75" header="0.3" footer="0.3"/>
  <pageSetup paperSize="9" orientation="portrait"/>
  <headerFooter/>
  <ignoredErrors>
    <ignoredError sqref="G23:N23;C23:F23" formulaRange="1"/>
  </ignoredErrors>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117"/>
  <sheetViews>
    <sheetView showGridLines="0" showRowColHeaders="0" zoomScale="75" zoomScaleNormal="75" workbookViewId="0">
      <selection activeCell="B15" sqref="B15"/>
    </sheetView>
  </sheetViews>
  <sheetFormatPr defaultColWidth="0" defaultRowHeight="15" customHeight="1"/>
  <cols>
    <col min="1" max="1" width="9.14285714285714" style="3" customWidth="1"/>
    <col min="2" max="2" width="21.7142857142857" style="3" customWidth="1"/>
    <col min="3" max="3" width="17.8571428571429" style="3" customWidth="1"/>
    <col min="4" max="8" width="15.7142857142857" style="3" customWidth="1"/>
    <col min="9" max="11" width="15.7142857142857" style="21" customWidth="1"/>
    <col min="12" max="13" width="11.7142857142857" style="21" customWidth="1"/>
    <col min="14" max="14" width="11.7142857142857" style="3" customWidth="1"/>
    <col min="15" max="15" width="18.4285714285714" style="3" hidden="1" customWidth="1"/>
    <col min="16" max="16" width="7.57142857142857" style="3" hidden="1" customWidth="1"/>
    <col min="17" max="17" width="4.14285714285714" style="3" hidden="1"/>
    <col min="18" max="18" width="5.57142857142857" style="3" hidden="1"/>
    <col min="19" max="19" width="4.14285714285714" style="3" hidden="1"/>
    <col min="20" max="20" width="13" style="3" hidden="1"/>
    <col min="21" max="21" width="9.14285714285714" style="3" hidden="1"/>
    <col min="22" max="23" width="4.14285714285714" style="3" hidden="1"/>
    <col min="24" max="25" width="5.57142857142857" style="3" hidden="1"/>
    <col min="26" max="26" width="13" style="3" hidden="1"/>
    <col min="27" max="27" width="9.14285714285714" style="3" hidden="1"/>
    <col min="28" max="29" width="4.14285714285714" style="3" hidden="1"/>
    <col min="30" max="31" width="5.57142857142857" style="3" hidden="1"/>
    <col min="32" max="32" width="13" style="3" hidden="1"/>
    <col min="33" max="33" width="9.14285714285714" style="3" hidden="1"/>
    <col min="34" max="35" width="4.14285714285714" style="3" hidden="1"/>
    <col min="36" max="37" width="5.57142857142857" style="3" hidden="1"/>
    <col min="38" max="38" width="13" style="3" hidden="1"/>
    <col min="39" max="39" width="9.14285714285714" style="3" hidden="1"/>
    <col min="40" max="41" width="4.14285714285714" style="3" hidden="1"/>
    <col min="42" max="43" width="5.57142857142857" style="3" hidden="1"/>
    <col min="44" max="44" width="13" style="3" hidden="1"/>
    <col min="45" max="45" width="9.14285714285714" style="3" hidden="1"/>
    <col min="46" max="47" width="4.14285714285714" style="3" hidden="1"/>
    <col min="48" max="49" width="5.57142857142857" style="3" hidden="1"/>
    <col min="50" max="50" width="13" style="3" hidden="1"/>
    <col min="51" max="53" width="9.14285714285714" style="3" hidden="1"/>
    <col min="54" max="258" width="0" style="3" hidden="1"/>
    <col min="259" max="260" width="9.14285714285714" style="3" hidden="1" customWidth="1"/>
    <col min="261" max="261" width="21.7142857142857" style="3" hidden="1" customWidth="1"/>
    <col min="262" max="262" width="17.4285714285714" style="3" hidden="1" customWidth="1"/>
    <col min="263" max="263" width="90.4285714285714" style="3" hidden="1" customWidth="1"/>
    <col min="264" max="266" width="17.4285714285714" style="3" hidden="1" customWidth="1"/>
    <col min="267" max="267" width="23.2857142857143" style="3" hidden="1" customWidth="1"/>
    <col min="268" max="269" width="17.4285714285714" style="3" hidden="1" customWidth="1"/>
    <col min="270" max="270" width="24.7142857142857" style="3" hidden="1" customWidth="1"/>
    <col min="271" max="271" width="18.4285714285714" style="3" hidden="1" customWidth="1"/>
    <col min="272" max="272" width="7.57142857142857" style="3" hidden="1" customWidth="1"/>
    <col min="273" max="514" width="0" style="3" hidden="1"/>
    <col min="515" max="516" width="9.14285714285714" style="3" hidden="1" customWidth="1"/>
    <col min="517" max="517" width="21.7142857142857" style="3" hidden="1" customWidth="1"/>
    <col min="518" max="518" width="17.4285714285714" style="3" hidden="1" customWidth="1"/>
    <col min="519" max="519" width="90.4285714285714" style="3" hidden="1" customWidth="1"/>
    <col min="520" max="522" width="17.4285714285714" style="3" hidden="1" customWidth="1"/>
    <col min="523" max="523" width="23.2857142857143" style="3" hidden="1" customWidth="1"/>
    <col min="524" max="525" width="17.4285714285714" style="3" hidden="1" customWidth="1"/>
    <col min="526" max="526" width="24.7142857142857" style="3" hidden="1" customWidth="1"/>
    <col min="527" max="527" width="18.4285714285714" style="3" hidden="1" customWidth="1"/>
    <col min="528" max="528" width="7.57142857142857" style="3" hidden="1" customWidth="1"/>
    <col min="529" max="770" width="0" style="3" hidden="1"/>
    <col min="771" max="772" width="9.14285714285714" style="3" hidden="1" customWidth="1"/>
    <col min="773" max="773" width="21.7142857142857" style="3" hidden="1" customWidth="1"/>
    <col min="774" max="774" width="17.4285714285714" style="3" hidden="1" customWidth="1"/>
    <col min="775" max="775" width="90.4285714285714" style="3" hidden="1" customWidth="1"/>
    <col min="776" max="778" width="17.4285714285714" style="3" hidden="1" customWidth="1"/>
    <col min="779" max="779" width="23.2857142857143" style="3" hidden="1" customWidth="1"/>
    <col min="780" max="781" width="17.4285714285714" style="3" hidden="1" customWidth="1"/>
    <col min="782" max="782" width="24.7142857142857" style="3" hidden="1" customWidth="1"/>
    <col min="783" max="783" width="18.4285714285714" style="3" hidden="1" customWidth="1"/>
    <col min="784" max="784" width="7.57142857142857" style="3" hidden="1" customWidth="1"/>
    <col min="785" max="1026" width="0" style="3" hidden="1"/>
    <col min="1027" max="1028" width="9.14285714285714" style="3" hidden="1" customWidth="1"/>
    <col min="1029" max="1029" width="21.7142857142857" style="3" hidden="1" customWidth="1"/>
    <col min="1030" max="1030" width="17.4285714285714" style="3" hidden="1" customWidth="1"/>
    <col min="1031" max="1031" width="90.4285714285714" style="3" hidden="1" customWidth="1"/>
    <col min="1032" max="1034" width="17.4285714285714" style="3" hidden="1" customWidth="1"/>
    <col min="1035" max="1035" width="23.2857142857143" style="3" hidden="1" customWidth="1"/>
    <col min="1036" max="1037" width="17.4285714285714" style="3" hidden="1" customWidth="1"/>
    <col min="1038" max="1038" width="24.7142857142857" style="3" hidden="1" customWidth="1"/>
    <col min="1039" max="1039" width="18.4285714285714" style="3" hidden="1" customWidth="1"/>
    <col min="1040" max="1040" width="7.57142857142857" style="3" hidden="1" customWidth="1"/>
    <col min="1041" max="1282" width="0" style="3" hidden="1"/>
    <col min="1283" max="1284" width="9.14285714285714" style="3" hidden="1" customWidth="1"/>
    <col min="1285" max="1285" width="21.7142857142857" style="3" hidden="1" customWidth="1"/>
    <col min="1286" max="1286" width="17.4285714285714" style="3" hidden="1" customWidth="1"/>
    <col min="1287" max="1287" width="90.4285714285714" style="3" hidden="1" customWidth="1"/>
    <col min="1288" max="1290" width="17.4285714285714" style="3" hidden="1" customWidth="1"/>
    <col min="1291" max="1291" width="23.2857142857143" style="3" hidden="1" customWidth="1"/>
    <col min="1292" max="1293" width="17.4285714285714" style="3" hidden="1" customWidth="1"/>
    <col min="1294" max="1294" width="24.7142857142857" style="3" hidden="1" customWidth="1"/>
    <col min="1295" max="1295" width="18.4285714285714" style="3" hidden="1" customWidth="1"/>
    <col min="1296" max="1296" width="7.57142857142857" style="3" hidden="1" customWidth="1"/>
    <col min="1297" max="1538" width="0" style="3" hidden="1"/>
    <col min="1539" max="1540" width="9.14285714285714" style="3" hidden="1" customWidth="1"/>
    <col min="1541" max="1541" width="21.7142857142857" style="3" hidden="1" customWidth="1"/>
    <col min="1542" max="1542" width="17.4285714285714" style="3" hidden="1" customWidth="1"/>
    <col min="1543" max="1543" width="90.4285714285714" style="3" hidden="1" customWidth="1"/>
    <col min="1544" max="1546" width="17.4285714285714" style="3" hidden="1" customWidth="1"/>
    <col min="1547" max="1547" width="23.2857142857143" style="3" hidden="1" customWidth="1"/>
    <col min="1548" max="1549" width="17.4285714285714" style="3" hidden="1" customWidth="1"/>
    <col min="1550" max="1550" width="24.7142857142857" style="3" hidden="1" customWidth="1"/>
    <col min="1551" max="1551" width="18.4285714285714" style="3" hidden="1" customWidth="1"/>
    <col min="1552" max="1552" width="7.57142857142857" style="3" hidden="1" customWidth="1"/>
    <col min="1553" max="1794" width="0" style="3" hidden="1"/>
    <col min="1795" max="1796" width="9.14285714285714" style="3" hidden="1" customWidth="1"/>
    <col min="1797" max="1797" width="21.7142857142857" style="3" hidden="1" customWidth="1"/>
    <col min="1798" max="1798" width="17.4285714285714" style="3" hidden="1" customWidth="1"/>
    <col min="1799" max="1799" width="90.4285714285714" style="3" hidden="1" customWidth="1"/>
    <col min="1800" max="1802" width="17.4285714285714" style="3" hidden="1" customWidth="1"/>
    <col min="1803" max="1803" width="23.2857142857143" style="3" hidden="1" customWidth="1"/>
    <col min="1804" max="1805" width="17.4285714285714" style="3" hidden="1" customWidth="1"/>
    <col min="1806" max="1806" width="24.7142857142857" style="3" hidden="1" customWidth="1"/>
    <col min="1807" max="1807" width="18.4285714285714" style="3" hidden="1" customWidth="1"/>
    <col min="1808" max="1808" width="7.57142857142857" style="3" hidden="1" customWidth="1"/>
    <col min="1809" max="2050" width="0" style="3" hidden="1"/>
    <col min="2051" max="2052" width="9.14285714285714" style="3" hidden="1" customWidth="1"/>
    <col min="2053" max="2053" width="21.7142857142857" style="3" hidden="1" customWidth="1"/>
    <col min="2054" max="2054" width="17.4285714285714" style="3" hidden="1" customWidth="1"/>
    <col min="2055" max="2055" width="90.4285714285714" style="3" hidden="1" customWidth="1"/>
    <col min="2056" max="2058" width="17.4285714285714" style="3" hidden="1" customWidth="1"/>
    <col min="2059" max="2059" width="23.2857142857143" style="3" hidden="1" customWidth="1"/>
    <col min="2060" max="2061" width="17.4285714285714" style="3" hidden="1" customWidth="1"/>
    <col min="2062" max="2062" width="24.7142857142857" style="3" hidden="1" customWidth="1"/>
    <col min="2063" max="2063" width="18.4285714285714" style="3" hidden="1" customWidth="1"/>
    <col min="2064" max="2064" width="7.57142857142857" style="3" hidden="1" customWidth="1"/>
    <col min="2065" max="2306" width="0" style="3" hidden="1"/>
    <col min="2307" max="2308" width="9.14285714285714" style="3" hidden="1" customWidth="1"/>
    <col min="2309" max="2309" width="21.7142857142857" style="3" hidden="1" customWidth="1"/>
    <col min="2310" max="2310" width="17.4285714285714" style="3" hidden="1" customWidth="1"/>
    <col min="2311" max="2311" width="90.4285714285714" style="3" hidden="1" customWidth="1"/>
    <col min="2312" max="2314" width="17.4285714285714" style="3" hidden="1" customWidth="1"/>
    <col min="2315" max="2315" width="23.2857142857143" style="3" hidden="1" customWidth="1"/>
    <col min="2316" max="2317" width="17.4285714285714" style="3" hidden="1" customWidth="1"/>
    <col min="2318" max="2318" width="24.7142857142857" style="3" hidden="1" customWidth="1"/>
    <col min="2319" max="2319" width="18.4285714285714" style="3" hidden="1" customWidth="1"/>
    <col min="2320" max="2320" width="7.57142857142857" style="3" hidden="1" customWidth="1"/>
    <col min="2321" max="2562" width="0" style="3" hidden="1"/>
    <col min="2563" max="2564" width="9.14285714285714" style="3" hidden="1" customWidth="1"/>
    <col min="2565" max="2565" width="21.7142857142857" style="3" hidden="1" customWidth="1"/>
    <col min="2566" max="2566" width="17.4285714285714" style="3" hidden="1" customWidth="1"/>
    <col min="2567" max="2567" width="90.4285714285714" style="3" hidden="1" customWidth="1"/>
    <col min="2568" max="2570" width="17.4285714285714" style="3" hidden="1" customWidth="1"/>
    <col min="2571" max="2571" width="23.2857142857143" style="3" hidden="1" customWidth="1"/>
    <col min="2572" max="2573" width="17.4285714285714" style="3" hidden="1" customWidth="1"/>
    <col min="2574" max="2574" width="24.7142857142857" style="3" hidden="1" customWidth="1"/>
    <col min="2575" max="2575" width="18.4285714285714" style="3" hidden="1" customWidth="1"/>
    <col min="2576" max="2576" width="7.57142857142857" style="3" hidden="1" customWidth="1"/>
    <col min="2577" max="2818" width="0" style="3" hidden="1"/>
    <col min="2819" max="2820" width="9.14285714285714" style="3" hidden="1" customWidth="1"/>
    <col min="2821" max="2821" width="21.7142857142857" style="3" hidden="1" customWidth="1"/>
    <col min="2822" max="2822" width="17.4285714285714" style="3" hidden="1" customWidth="1"/>
    <col min="2823" max="2823" width="90.4285714285714" style="3" hidden="1" customWidth="1"/>
    <col min="2824" max="2826" width="17.4285714285714" style="3" hidden="1" customWidth="1"/>
    <col min="2827" max="2827" width="23.2857142857143" style="3" hidden="1" customWidth="1"/>
    <col min="2828" max="2829" width="17.4285714285714" style="3" hidden="1" customWidth="1"/>
    <col min="2830" max="2830" width="24.7142857142857" style="3" hidden="1" customWidth="1"/>
    <col min="2831" max="2831" width="18.4285714285714" style="3" hidden="1" customWidth="1"/>
    <col min="2832" max="2832" width="7.57142857142857" style="3" hidden="1" customWidth="1"/>
    <col min="2833" max="3074" width="0" style="3" hidden="1"/>
    <col min="3075" max="3076" width="9.14285714285714" style="3" hidden="1" customWidth="1"/>
    <col min="3077" max="3077" width="21.7142857142857" style="3" hidden="1" customWidth="1"/>
    <col min="3078" max="3078" width="17.4285714285714" style="3" hidden="1" customWidth="1"/>
    <col min="3079" max="3079" width="90.4285714285714" style="3" hidden="1" customWidth="1"/>
    <col min="3080" max="3082" width="17.4285714285714" style="3" hidden="1" customWidth="1"/>
    <col min="3083" max="3083" width="23.2857142857143" style="3" hidden="1" customWidth="1"/>
    <col min="3084" max="3085" width="17.4285714285714" style="3" hidden="1" customWidth="1"/>
    <col min="3086" max="3086" width="24.7142857142857" style="3" hidden="1" customWidth="1"/>
    <col min="3087" max="3087" width="18.4285714285714" style="3" hidden="1" customWidth="1"/>
    <col min="3088" max="3088" width="7.57142857142857" style="3" hidden="1" customWidth="1"/>
    <col min="3089" max="3330" width="0" style="3" hidden="1"/>
    <col min="3331" max="3332" width="9.14285714285714" style="3" hidden="1" customWidth="1"/>
    <col min="3333" max="3333" width="21.7142857142857" style="3" hidden="1" customWidth="1"/>
    <col min="3334" max="3334" width="17.4285714285714" style="3" hidden="1" customWidth="1"/>
    <col min="3335" max="3335" width="90.4285714285714" style="3" hidden="1" customWidth="1"/>
    <col min="3336" max="3338" width="17.4285714285714" style="3" hidden="1" customWidth="1"/>
    <col min="3339" max="3339" width="23.2857142857143" style="3" hidden="1" customWidth="1"/>
    <col min="3340" max="3341" width="17.4285714285714" style="3" hidden="1" customWidth="1"/>
    <col min="3342" max="3342" width="24.7142857142857" style="3" hidden="1" customWidth="1"/>
    <col min="3343" max="3343" width="18.4285714285714" style="3" hidden="1" customWidth="1"/>
    <col min="3344" max="3344" width="7.57142857142857" style="3" hidden="1" customWidth="1"/>
    <col min="3345" max="3586" width="0" style="3" hidden="1"/>
    <col min="3587" max="3588" width="9.14285714285714" style="3" hidden="1" customWidth="1"/>
    <col min="3589" max="3589" width="21.7142857142857" style="3" hidden="1" customWidth="1"/>
    <col min="3590" max="3590" width="17.4285714285714" style="3" hidden="1" customWidth="1"/>
    <col min="3591" max="3591" width="90.4285714285714" style="3" hidden="1" customWidth="1"/>
    <col min="3592" max="3594" width="17.4285714285714" style="3" hidden="1" customWidth="1"/>
    <col min="3595" max="3595" width="23.2857142857143" style="3" hidden="1" customWidth="1"/>
    <col min="3596" max="3597" width="17.4285714285714" style="3" hidden="1" customWidth="1"/>
    <col min="3598" max="3598" width="24.7142857142857" style="3" hidden="1" customWidth="1"/>
    <col min="3599" max="3599" width="18.4285714285714" style="3" hidden="1" customWidth="1"/>
    <col min="3600" max="3600" width="7.57142857142857" style="3" hidden="1" customWidth="1"/>
    <col min="3601" max="3842" width="0" style="3" hidden="1"/>
    <col min="3843" max="3844" width="9.14285714285714" style="3" hidden="1" customWidth="1"/>
    <col min="3845" max="3845" width="21.7142857142857" style="3" hidden="1" customWidth="1"/>
    <col min="3846" max="3846" width="17.4285714285714" style="3" hidden="1" customWidth="1"/>
    <col min="3847" max="3847" width="90.4285714285714" style="3" hidden="1" customWidth="1"/>
    <col min="3848" max="3850" width="17.4285714285714" style="3" hidden="1" customWidth="1"/>
    <col min="3851" max="3851" width="23.2857142857143" style="3" hidden="1" customWidth="1"/>
    <col min="3852" max="3853" width="17.4285714285714" style="3" hidden="1" customWidth="1"/>
    <col min="3854" max="3854" width="24.7142857142857" style="3" hidden="1" customWidth="1"/>
    <col min="3855" max="3855" width="18.4285714285714" style="3" hidden="1" customWidth="1"/>
    <col min="3856" max="3856" width="7.57142857142857" style="3" hidden="1" customWidth="1"/>
    <col min="3857" max="4098" width="0" style="3" hidden="1"/>
    <col min="4099" max="4100" width="9.14285714285714" style="3" hidden="1" customWidth="1"/>
    <col min="4101" max="4101" width="21.7142857142857" style="3" hidden="1" customWidth="1"/>
    <col min="4102" max="4102" width="17.4285714285714" style="3" hidden="1" customWidth="1"/>
    <col min="4103" max="4103" width="90.4285714285714" style="3" hidden="1" customWidth="1"/>
    <col min="4104" max="4106" width="17.4285714285714" style="3" hidden="1" customWidth="1"/>
    <col min="4107" max="4107" width="23.2857142857143" style="3" hidden="1" customWidth="1"/>
    <col min="4108" max="4109" width="17.4285714285714" style="3" hidden="1" customWidth="1"/>
    <col min="4110" max="4110" width="24.7142857142857" style="3" hidden="1" customWidth="1"/>
    <col min="4111" max="4111" width="18.4285714285714" style="3" hidden="1" customWidth="1"/>
    <col min="4112" max="4112" width="7.57142857142857" style="3" hidden="1" customWidth="1"/>
    <col min="4113" max="4354" width="0" style="3" hidden="1"/>
    <col min="4355" max="4356" width="9.14285714285714" style="3" hidden="1" customWidth="1"/>
    <col min="4357" max="4357" width="21.7142857142857" style="3" hidden="1" customWidth="1"/>
    <col min="4358" max="4358" width="17.4285714285714" style="3" hidden="1" customWidth="1"/>
    <col min="4359" max="4359" width="90.4285714285714" style="3" hidden="1" customWidth="1"/>
    <col min="4360" max="4362" width="17.4285714285714" style="3" hidden="1" customWidth="1"/>
    <col min="4363" max="4363" width="23.2857142857143" style="3" hidden="1" customWidth="1"/>
    <col min="4364" max="4365" width="17.4285714285714" style="3" hidden="1" customWidth="1"/>
    <col min="4366" max="4366" width="24.7142857142857" style="3" hidden="1" customWidth="1"/>
    <col min="4367" max="4367" width="18.4285714285714" style="3" hidden="1" customWidth="1"/>
    <col min="4368" max="4368" width="7.57142857142857" style="3" hidden="1" customWidth="1"/>
    <col min="4369" max="4610" width="0" style="3" hidden="1"/>
    <col min="4611" max="4612" width="9.14285714285714" style="3" hidden="1" customWidth="1"/>
    <col min="4613" max="4613" width="21.7142857142857" style="3" hidden="1" customWidth="1"/>
    <col min="4614" max="4614" width="17.4285714285714" style="3" hidden="1" customWidth="1"/>
    <col min="4615" max="4615" width="90.4285714285714" style="3" hidden="1" customWidth="1"/>
    <col min="4616" max="4618" width="17.4285714285714" style="3" hidden="1" customWidth="1"/>
    <col min="4619" max="4619" width="23.2857142857143" style="3" hidden="1" customWidth="1"/>
    <col min="4620" max="4621" width="17.4285714285714" style="3" hidden="1" customWidth="1"/>
    <col min="4622" max="4622" width="24.7142857142857" style="3" hidden="1" customWidth="1"/>
    <col min="4623" max="4623" width="18.4285714285714" style="3" hidden="1" customWidth="1"/>
    <col min="4624" max="4624" width="7.57142857142857" style="3" hidden="1" customWidth="1"/>
    <col min="4625" max="4866" width="0" style="3" hidden="1"/>
    <col min="4867" max="4868" width="9.14285714285714" style="3" hidden="1" customWidth="1"/>
    <col min="4869" max="4869" width="21.7142857142857" style="3" hidden="1" customWidth="1"/>
    <col min="4870" max="4870" width="17.4285714285714" style="3" hidden="1" customWidth="1"/>
    <col min="4871" max="4871" width="90.4285714285714" style="3" hidden="1" customWidth="1"/>
    <col min="4872" max="4874" width="17.4285714285714" style="3" hidden="1" customWidth="1"/>
    <col min="4875" max="4875" width="23.2857142857143" style="3" hidden="1" customWidth="1"/>
    <col min="4876" max="4877" width="17.4285714285714" style="3" hidden="1" customWidth="1"/>
    <col min="4878" max="4878" width="24.7142857142857" style="3" hidden="1" customWidth="1"/>
    <col min="4879" max="4879" width="18.4285714285714" style="3" hidden="1" customWidth="1"/>
    <col min="4880" max="4880" width="7.57142857142857" style="3" hidden="1" customWidth="1"/>
    <col min="4881" max="5122" width="0" style="3" hidden="1"/>
    <col min="5123" max="5124" width="9.14285714285714" style="3" hidden="1" customWidth="1"/>
    <col min="5125" max="5125" width="21.7142857142857" style="3" hidden="1" customWidth="1"/>
    <col min="5126" max="5126" width="17.4285714285714" style="3" hidden="1" customWidth="1"/>
    <col min="5127" max="5127" width="90.4285714285714" style="3" hidden="1" customWidth="1"/>
    <col min="5128" max="5130" width="17.4285714285714" style="3" hidden="1" customWidth="1"/>
    <col min="5131" max="5131" width="23.2857142857143" style="3" hidden="1" customWidth="1"/>
    <col min="5132" max="5133" width="17.4285714285714" style="3" hidden="1" customWidth="1"/>
    <col min="5134" max="5134" width="24.7142857142857" style="3" hidden="1" customWidth="1"/>
    <col min="5135" max="5135" width="18.4285714285714" style="3" hidden="1" customWidth="1"/>
    <col min="5136" max="5136" width="7.57142857142857" style="3" hidden="1" customWidth="1"/>
    <col min="5137" max="5378" width="0" style="3" hidden="1"/>
    <col min="5379" max="5380" width="9.14285714285714" style="3" hidden="1" customWidth="1"/>
    <col min="5381" max="5381" width="21.7142857142857" style="3" hidden="1" customWidth="1"/>
    <col min="5382" max="5382" width="17.4285714285714" style="3" hidden="1" customWidth="1"/>
    <col min="5383" max="5383" width="90.4285714285714" style="3" hidden="1" customWidth="1"/>
    <col min="5384" max="5386" width="17.4285714285714" style="3" hidden="1" customWidth="1"/>
    <col min="5387" max="5387" width="23.2857142857143" style="3" hidden="1" customWidth="1"/>
    <col min="5388" max="5389" width="17.4285714285714" style="3" hidden="1" customWidth="1"/>
    <col min="5390" max="5390" width="24.7142857142857" style="3" hidden="1" customWidth="1"/>
    <col min="5391" max="5391" width="18.4285714285714" style="3" hidden="1" customWidth="1"/>
    <col min="5392" max="5392" width="7.57142857142857" style="3" hidden="1" customWidth="1"/>
    <col min="5393" max="5634" width="0" style="3" hidden="1"/>
    <col min="5635" max="5636" width="9.14285714285714" style="3" hidden="1" customWidth="1"/>
    <col min="5637" max="5637" width="21.7142857142857" style="3" hidden="1" customWidth="1"/>
    <col min="5638" max="5638" width="17.4285714285714" style="3" hidden="1" customWidth="1"/>
    <col min="5639" max="5639" width="90.4285714285714" style="3" hidden="1" customWidth="1"/>
    <col min="5640" max="5642" width="17.4285714285714" style="3" hidden="1" customWidth="1"/>
    <col min="5643" max="5643" width="23.2857142857143" style="3" hidden="1" customWidth="1"/>
    <col min="5644" max="5645" width="17.4285714285714" style="3" hidden="1" customWidth="1"/>
    <col min="5646" max="5646" width="24.7142857142857" style="3" hidden="1" customWidth="1"/>
    <col min="5647" max="5647" width="18.4285714285714" style="3" hidden="1" customWidth="1"/>
    <col min="5648" max="5648" width="7.57142857142857" style="3" hidden="1" customWidth="1"/>
    <col min="5649" max="5890" width="0" style="3" hidden="1"/>
    <col min="5891" max="5892" width="9.14285714285714" style="3" hidden="1" customWidth="1"/>
    <col min="5893" max="5893" width="21.7142857142857" style="3" hidden="1" customWidth="1"/>
    <col min="5894" max="5894" width="17.4285714285714" style="3" hidden="1" customWidth="1"/>
    <col min="5895" max="5895" width="90.4285714285714" style="3" hidden="1" customWidth="1"/>
    <col min="5896" max="5898" width="17.4285714285714" style="3" hidden="1" customWidth="1"/>
    <col min="5899" max="5899" width="23.2857142857143" style="3" hidden="1" customWidth="1"/>
    <col min="5900" max="5901" width="17.4285714285714" style="3" hidden="1" customWidth="1"/>
    <col min="5902" max="5902" width="24.7142857142857" style="3" hidden="1" customWidth="1"/>
    <col min="5903" max="5903" width="18.4285714285714" style="3" hidden="1" customWidth="1"/>
    <col min="5904" max="5904" width="7.57142857142857" style="3" hidden="1" customWidth="1"/>
    <col min="5905" max="6146" width="0" style="3" hidden="1"/>
    <col min="6147" max="6148" width="9.14285714285714" style="3" hidden="1" customWidth="1"/>
    <col min="6149" max="6149" width="21.7142857142857" style="3" hidden="1" customWidth="1"/>
    <col min="6150" max="6150" width="17.4285714285714" style="3" hidden="1" customWidth="1"/>
    <col min="6151" max="6151" width="90.4285714285714" style="3" hidden="1" customWidth="1"/>
    <col min="6152" max="6154" width="17.4285714285714" style="3" hidden="1" customWidth="1"/>
    <col min="6155" max="6155" width="23.2857142857143" style="3" hidden="1" customWidth="1"/>
    <col min="6156" max="6157" width="17.4285714285714" style="3" hidden="1" customWidth="1"/>
    <col min="6158" max="6158" width="24.7142857142857" style="3" hidden="1" customWidth="1"/>
    <col min="6159" max="6159" width="18.4285714285714" style="3" hidden="1" customWidth="1"/>
    <col min="6160" max="6160" width="7.57142857142857" style="3" hidden="1" customWidth="1"/>
    <col min="6161" max="6402" width="0" style="3" hidden="1"/>
    <col min="6403" max="6404" width="9.14285714285714" style="3" hidden="1" customWidth="1"/>
    <col min="6405" max="6405" width="21.7142857142857" style="3" hidden="1" customWidth="1"/>
    <col min="6406" max="6406" width="17.4285714285714" style="3" hidden="1" customWidth="1"/>
    <col min="6407" max="6407" width="90.4285714285714" style="3" hidden="1" customWidth="1"/>
    <col min="6408" max="6410" width="17.4285714285714" style="3" hidden="1" customWidth="1"/>
    <col min="6411" max="6411" width="23.2857142857143" style="3" hidden="1" customWidth="1"/>
    <col min="6412" max="6413" width="17.4285714285714" style="3" hidden="1" customWidth="1"/>
    <col min="6414" max="6414" width="24.7142857142857" style="3" hidden="1" customWidth="1"/>
    <col min="6415" max="6415" width="18.4285714285714" style="3" hidden="1" customWidth="1"/>
    <col min="6416" max="6416" width="7.57142857142857" style="3" hidden="1" customWidth="1"/>
    <col min="6417" max="6658" width="0" style="3" hidden="1"/>
    <col min="6659" max="6660" width="9.14285714285714" style="3" hidden="1" customWidth="1"/>
    <col min="6661" max="6661" width="21.7142857142857" style="3" hidden="1" customWidth="1"/>
    <col min="6662" max="6662" width="17.4285714285714" style="3" hidden="1" customWidth="1"/>
    <col min="6663" max="6663" width="90.4285714285714" style="3" hidden="1" customWidth="1"/>
    <col min="6664" max="6666" width="17.4285714285714" style="3" hidden="1" customWidth="1"/>
    <col min="6667" max="6667" width="23.2857142857143" style="3" hidden="1" customWidth="1"/>
    <col min="6668" max="6669" width="17.4285714285714" style="3" hidden="1" customWidth="1"/>
    <col min="6670" max="6670" width="24.7142857142857" style="3" hidden="1" customWidth="1"/>
    <col min="6671" max="6671" width="18.4285714285714" style="3" hidden="1" customWidth="1"/>
    <col min="6672" max="6672" width="7.57142857142857" style="3" hidden="1" customWidth="1"/>
    <col min="6673" max="6914" width="0" style="3" hidden="1"/>
    <col min="6915" max="6916" width="9.14285714285714" style="3" hidden="1" customWidth="1"/>
    <col min="6917" max="6917" width="21.7142857142857" style="3" hidden="1" customWidth="1"/>
    <col min="6918" max="6918" width="17.4285714285714" style="3" hidden="1" customWidth="1"/>
    <col min="6919" max="6919" width="90.4285714285714" style="3" hidden="1" customWidth="1"/>
    <col min="6920" max="6922" width="17.4285714285714" style="3" hidden="1" customWidth="1"/>
    <col min="6923" max="6923" width="23.2857142857143" style="3" hidden="1" customWidth="1"/>
    <col min="6924" max="6925" width="17.4285714285714" style="3" hidden="1" customWidth="1"/>
    <col min="6926" max="6926" width="24.7142857142857" style="3" hidden="1" customWidth="1"/>
    <col min="6927" max="6927" width="18.4285714285714" style="3" hidden="1" customWidth="1"/>
    <col min="6928" max="6928" width="7.57142857142857" style="3" hidden="1" customWidth="1"/>
    <col min="6929" max="7170" width="0" style="3" hidden="1"/>
    <col min="7171" max="7172" width="9.14285714285714" style="3" hidden="1" customWidth="1"/>
    <col min="7173" max="7173" width="21.7142857142857" style="3" hidden="1" customWidth="1"/>
    <col min="7174" max="7174" width="17.4285714285714" style="3" hidden="1" customWidth="1"/>
    <col min="7175" max="7175" width="90.4285714285714" style="3" hidden="1" customWidth="1"/>
    <col min="7176" max="7178" width="17.4285714285714" style="3" hidden="1" customWidth="1"/>
    <col min="7179" max="7179" width="23.2857142857143" style="3" hidden="1" customWidth="1"/>
    <col min="7180" max="7181" width="17.4285714285714" style="3" hidden="1" customWidth="1"/>
    <col min="7182" max="7182" width="24.7142857142857" style="3" hidden="1" customWidth="1"/>
    <col min="7183" max="7183" width="18.4285714285714" style="3" hidden="1" customWidth="1"/>
    <col min="7184" max="7184" width="7.57142857142857" style="3" hidden="1" customWidth="1"/>
    <col min="7185" max="7426" width="0" style="3" hidden="1"/>
    <col min="7427" max="7428" width="9.14285714285714" style="3" hidden="1" customWidth="1"/>
    <col min="7429" max="7429" width="21.7142857142857" style="3" hidden="1" customWidth="1"/>
    <col min="7430" max="7430" width="17.4285714285714" style="3" hidden="1" customWidth="1"/>
    <col min="7431" max="7431" width="90.4285714285714" style="3" hidden="1" customWidth="1"/>
    <col min="7432" max="7434" width="17.4285714285714" style="3" hidden="1" customWidth="1"/>
    <col min="7435" max="7435" width="23.2857142857143" style="3" hidden="1" customWidth="1"/>
    <col min="7436" max="7437" width="17.4285714285714" style="3" hidden="1" customWidth="1"/>
    <col min="7438" max="7438" width="24.7142857142857" style="3" hidden="1" customWidth="1"/>
    <col min="7439" max="7439" width="18.4285714285714" style="3" hidden="1" customWidth="1"/>
    <col min="7440" max="7440" width="7.57142857142857" style="3" hidden="1" customWidth="1"/>
    <col min="7441" max="7682" width="0" style="3" hidden="1"/>
    <col min="7683" max="7684" width="9.14285714285714" style="3" hidden="1" customWidth="1"/>
    <col min="7685" max="7685" width="21.7142857142857" style="3" hidden="1" customWidth="1"/>
    <col min="7686" max="7686" width="17.4285714285714" style="3" hidden="1" customWidth="1"/>
    <col min="7687" max="7687" width="90.4285714285714" style="3" hidden="1" customWidth="1"/>
    <col min="7688" max="7690" width="17.4285714285714" style="3" hidden="1" customWidth="1"/>
    <col min="7691" max="7691" width="23.2857142857143" style="3" hidden="1" customWidth="1"/>
    <col min="7692" max="7693" width="17.4285714285714" style="3" hidden="1" customWidth="1"/>
    <col min="7694" max="7694" width="24.7142857142857" style="3" hidden="1" customWidth="1"/>
    <col min="7695" max="7695" width="18.4285714285714" style="3" hidden="1" customWidth="1"/>
    <col min="7696" max="7696" width="7.57142857142857" style="3" hidden="1" customWidth="1"/>
    <col min="7697" max="7938" width="0" style="3" hidden="1"/>
    <col min="7939" max="7940" width="9.14285714285714" style="3" hidden="1" customWidth="1"/>
    <col min="7941" max="7941" width="21.7142857142857" style="3" hidden="1" customWidth="1"/>
    <col min="7942" max="7942" width="17.4285714285714" style="3" hidden="1" customWidth="1"/>
    <col min="7943" max="7943" width="90.4285714285714" style="3" hidden="1" customWidth="1"/>
    <col min="7944" max="7946" width="17.4285714285714" style="3" hidden="1" customWidth="1"/>
    <col min="7947" max="7947" width="23.2857142857143" style="3" hidden="1" customWidth="1"/>
    <col min="7948" max="7949" width="17.4285714285714" style="3" hidden="1" customWidth="1"/>
    <col min="7950" max="7950" width="24.7142857142857" style="3" hidden="1" customWidth="1"/>
    <col min="7951" max="7951" width="18.4285714285714" style="3" hidden="1" customWidth="1"/>
    <col min="7952" max="7952" width="7.57142857142857" style="3" hidden="1" customWidth="1"/>
    <col min="7953" max="8194" width="0" style="3" hidden="1"/>
    <col min="8195" max="8196" width="9.14285714285714" style="3" hidden="1" customWidth="1"/>
    <col min="8197" max="8197" width="21.7142857142857" style="3" hidden="1" customWidth="1"/>
    <col min="8198" max="8198" width="17.4285714285714" style="3" hidden="1" customWidth="1"/>
    <col min="8199" max="8199" width="90.4285714285714" style="3" hidden="1" customWidth="1"/>
    <col min="8200" max="8202" width="17.4285714285714" style="3" hidden="1" customWidth="1"/>
    <col min="8203" max="8203" width="23.2857142857143" style="3" hidden="1" customWidth="1"/>
    <col min="8204" max="8205" width="17.4285714285714" style="3" hidden="1" customWidth="1"/>
    <col min="8206" max="8206" width="24.7142857142857" style="3" hidden="1" customWidth="1"/>
    <col min="8207" max="8207" width="18.4285714285714" style="3" hidden="1" customWidth="1"/>
    <col min="8208" max="8208" width="7.57142857142857" style="3" hidden="1" customWidth="1"/>
    <col min="8209" max="8450" width="0" style="3" hidden="1"/>
    <col min="8451" max="8452" width="9.14285714285714" style="3" hidden="1" customWidth="1"/>
    <col min="8453" max="8453" width="21.7142857142857" style="3" hidden="1" customWidth="1"/>
    <col min="8454" max="8454" width="17.4285714285714" style="3" hidden="1" customWidth="1"/>
    <col min="8455" max="8455" width="90.4285714285714" style="3" hidden="1" customWidth="1"/>
    <col min="8456" max="8458" width="17.4285714285714" style="3" hidden="1" customWidth="1"/>
    <col min="8459" max="8459" width="23.2857142857143" style="3" hidden="1" customWidth="1"/>
    <col min="8460" max="8461" width="17.4285714285714" style="3" hidden="1" customWidth="1"/>
    <col min="8462" max="8462" width="24.7142857142857" style="3" hidden="1" customWidth="1"/>
    <col min="8463" max="8463" width="18.4285714285714" style="3" hidden="1" customWidth="1"/>
    <col min="8464" max="8464" width="7.57142857142857" style="3" hidden="1" customWidth="1"/>
    <col min="8465" max="8706" width="0" style="3" hidden="1"/>
    <col min="8707" max="8708" width="9.14285714285714" style="3" hidden="1" customWidth="1"/>
    <col min="8709" max="8709" width="21.7142857142857" style="3" hidden="1" customWidth="1"/>
    <col min="8710" max="8710" width="17.4285714285714" style="3" hidden="1" customWidth="1"/>
    <col min="8711" max="8711" width="90.4285714285714" style="3" hidden="1" customWidth="1"/>
    <col min="8712" max="8714" width="17.4285714285714" style="3" hidden="1" customWidth="1"/>
    <col min="8715" max="8715" width="23.2857142857143" style="3" hidden="1" customWidth="1"/>
    <col min="8716" max="8717" width="17.4285714285714" style="3" hidden="1" customWidth="1"/>
    <col min="8718" max="8718" width="24.7142857142857" style="3" hidden="1" customWidth="1"/>
    <col min="8719" max="8719" width="18.4285714285714" style="3" hidden="1" customWidth="1"/>
    <col min="8720" max="8720" width="7.57142857142857" style="3" hidden="1" customWidth="1"/>
    <col min="8721" max="8962" width="0" style="3" hidden="1"/>
    <col min="8963" max="8964" width="9.14285714285714" style="3" hidden="1" customWidth="1"/>
    <col min="8965" max="8965" width="21.7142857142857" style="3" hidden="1" customWidth="1"/>
    <col min="8966" max="8966" width="17.4285714285714" style="3" hidden="1" customWidth="1"/>
    <col min="8967" max="8967" width="90.4285714285714" style="3" hidden="1" customWidth="1"/>
    <col min="8968" max="8970" width="17.4285714285714" style="3" hidden="1" customWidth="1"/>
    <col min="8971" max="8971" width="23.2857142857143" style="3" hidden="1" customWidth="1"/>
    <col min="8972" max="8973" width="17.4285714285714" style="3" hidden="1" customWidth="1"/>
    <col min="8974" max="8974" width="24.7142857142857" style="3" hidden="1" customWidth="1"/>
    <col min="8975" max="8975" width="18.4285714285714" style="3" hidden="1" customWidth="1"/>
    <col min="8976" max="8976" width="7.57142857142857" style="3" hidden="1" customWidth="1"/>
    <col min="8977" max="9218" width="0" style="3" hidden="1"/>
    <col min="9219" max="9220" width="9.14285714285714" style="3" hidden="1" customWidth="1"/>
    <col min="9221" max="9221" width="21.7142857142857" style="3" hidden="1" customWidth="1"/>
    <col min="9222" max="9222" width="17.4285714285714" style="3" hidden="1" customWidth="1"/>
    <col min="9223" max="9223" width="90.4285714285714" style="3" hidden="1" customWidth="1"/>
    <col min="9224" max="9226" width="17.4285714285714" style="3" hidden="1" customWidth="1"/>
    <col min="9227" max="9227" width="23.2857142857143" style="3" hidden="1" customWidth="1"/>
    <col min="9228" max="9229" width="17.4285714285714" style="3" hidden="1" customWidth="1"/>
    <col min="9230" max="9230" width="24.7142857142857" style="3" hidden="1" customWidth="1"/>
    <col min="9231" max="9231" width="18.4285714285714" style="3" hidden="1" customWidth="1"/>
    <col min="9232" max="9232" width="7.57142857142857" style="3" hidden="1" customWidth="1"/>
    <col min="9233" max="9474" width="0" style="3" hidden="1"/>
    <col min="9475" max="9476" width="9.14285714285714" style="3" hidden="1" customWidth="1"/>
    <col min="9477" max="9477" width="21.7142857142857" style="3" hidden="1" customWidth="1"/>
    <col min="9478" max="9478" width="17.4285714285714" style="3" hidden="1" customWidth="1"/>
    <col min="9479" max="9479" width="90.4285714285714" style="3" hidden="1" customWidth="1"/>
    <col min="9480" max="9482" width="17.4285714285714" style="3" hidden="1" customWidth="1"/>
    <col min="9483" max="9483" width="23.2857142857143" style="3" hidden="1" customWidth="1"/>
    <col min="9484" max="9485" width="17.4285714285714" style="3" hidden="1" customWidth="1"/>
    <col min="9486" max="9486" width="24.7142857142857" style="3" hidden="1" customWidth="1"/>
    <col min="9487" max="9487" width="18.4285714285714" style="3" hidden="1" customWidth="1"/>
    <col min="9488" max="9488" width="7.57142857142857" style="3" hidden="1" customWidth="1"/>
    <col min="9489" max="9730" width="0" style="3" hidden="1"/>
    <col min="9731" max="9732" width="9.14285714285714" style="3" hidden="1" customWidth="1"/>
    <col min="9733" max="9733" width="21.7142857142857" style="3" hidden="1" customWidth="1"/>
    <col min="9734" max="9734" width="17.4285714285714" style="3" hidden="1" customWidth="1"/>
    <col min="9735" max="9735" width="90.4285714285714" style="3" hidden="1" customWidth="1"/>
    <col min="9736" max="9738" width="17.4285714285714" style="3" hidden="1" customWidth="1"/>
    <col min="9739" max="9739" width="23.2857142857143" style="3" hidden="1" customWidth="1"/>
    <col min="9740" max="9741" width="17.4285714285714" style="3" hidden="1" customWidth="1"/>
    <col min="9742" max="9742" width="24.7142857142857" style="3" hidden="1" customWidth="1"/>
    <col min="9743" max="9743" width="18.4285714285714" style="3" hidden="1" customWidth="1"/>
    <col min="9744" max="9744" width="7.57142857142857" style="3" hidden="1" customWidth="1"/>
    <col min="9745" max="9986" width="0" style="3" hidden="1"/>
    <col min="9987" max="9988" width="9.14285714285714" style="3" hidden="1" customWidth="1"/>
    <col min="9989" max="9989" width="21.7142857142857" style="3" hidden="1" customWidth="1"/>
    <col min="9990" max="9990" width="17.4285714285714" style="3" hidden="1" customWidth="1"/>
    <col min="9991" max="9991" width="90.4285714285714" style="3" hidden="1" customWidth="1"/>
    <col min="9992" max="9994" width="17.4285714285714" style="3" hidden="1" customWidth="1"/>
    <col min="9995" max="9995" width="23.2857142857143" style="3" hidden="1" customWidth="1"/>
    <col min="9996" max="9997" width="17.4285714285714" style="3" hidden="1" customWidth="1"/>
    <col min="9998" max="9998" width="24.7142857142857" style="3" hidden="1" customWidth="1"/>
    <col min="9999" max="9999" width="18.4285714285714" style="3" hidden="1" customWidth="1"/>
    <col min="10000" max="10000" width="7.57142857142857" style="3" hidden="1" customWidth="1"/>
    <col min="10001" max="10242" width="0" style="3" hidden="1"/>
    <col min="10243" max="10244" width="9.14285714285714" style="3" hidden="1" customWidth="1"/>
    <col min="10245" max="10245" width="21.7142857142857" style="3" hidden="1" customWidth="1"/>
    <col min="10246" max="10246" width="17.4285714285714" style="3" hidden="1" customWidth="1"/>
    <col min="10247" max="10247" width="90.4285714285714" style="3" hidden="1" customWidth="1"/>
    <col min="10248" max="10250" width="17.4285714285714" style="3" hidden="1" customWidth="1"/>
    <col min="10251" max="10251" width="23.2857142857143" style="3" hidden="1" customWidth="1"/>
    <col min="10252" max="10253" width="17.4285714285714" style="3" hidden="1" customWidth="1"/>
    <col min="10254" max="10254" width="24.7142857142857" style="3" hidden="1" customWidth="1"/>
    <col min="10255" max="10255" width="18.4285714285714" style="3" hidden="1" customWidth="1"/>
    <col min="10256" max="10256" width="7.57142857142857" style="3" hidden="1" customWidth="1"/>
    <col min="10257" max="10498" width="0" style="3" hidden="1"/>
    <col min="10499" max="10500" width="9.14285714285714" style="3" hidden="1" customWidth="1"/>
    <col min="10501" max="10501" width="21.7142857142857" style="3" hidden="1" customWidth="1"/>
    <col min="10502" max="10502" width="17.4285714285714" style="3" hidden="1" customWidth="1"/>
    <col min="10503" max="10503" width="90.4285714285714" style="3" hidden="1" customWidth="1"/>
    <col min="10504" max="10506" width="17.4285714285714" style="3" hidden="1" customWidth="1"/>
    <col min="10507" max="10507" width="23.2857142857143" style="3" hidden="1" customWidth="1"/>
    <col min="10508" max="10509" width="17.4285714285714" style="3" hidden="1" customWidth="1"/>
    <col min="10510" max="10510" width="24.7142857142857" style="3" hidden="1" customWidth="1"/>
    <col min="10511" max="10511" width="18.4285714285714" style="3" hidden="1" customWidth="1"/>
    <col min="10512" max="10512" width="7.57142857142857" style="3" hidden="1" customWidth="1"/>
    <col min="10513" max="10754" width="0" style="3" hidden="1"/>
    <col min="10755" max="10756" width="9.14285714285714" style="3" hidden="1" customWidth="1"/>
    <col min="10757" max="10757" width="21.7142857142857" style="3" hidden="1" customWidth="1"/>
    <col min="10758" max="10758" width="17.4285714285714" style="3" hidden="1" customWidth="1"/>
    <col min="10759" max="10759" width="90.4285714285714" style="3" hidden="1" customWidth="1"/>
    <col min="10760" max="10762" width="17.4285714285714" style="3" hidden="1" customWidth="1"/>
    <col min="10763" max="10763" width="23.2857142857143" style="3" hidden="1" customWidth="1"/>
    <col min="10764" max="10765" width="17.4285714285714" style="3" hidden="1" customWidth="1"/>
    <col min="10766" max="10766" width="24.7142857142857" style="3" hidden="1" customWidth="1"/>
    <col min="10767" max="10767" width="18.4285714285714" style="3" hidden="1" customWidth="1"/>
    <col min="10768" max="10768" width="7.57142857142857" style="3" hidden="1" customWidth="1"/>
    <col min="10769" max="11010" width="0" style="3" hidden="1"/>
    <col min="11011" max="11012" width="9.14285714285714" style="3" hidden="1" customWidth="1"/>
    <col min="11013" max="11013" width="21.7142857142857" style="3" hidden="1" customWidth="1"/>
    <col min="11014" max="11014" width="17.4285714285714" style="3" hidden="1" customWidth="1"/>
    <col min="11015" max="11015" width="90.4285714285714" style="3" hidden="1" customWidth="1"/>
    <col min="11016" max="11018" width="17.4285714285714" style="3" hidden="1" customWidth="1"/>
    <col min="11019" max="11019" width="23.2857142857143" style="3" hidden="1" customWidth="1"/>
    <col min="11020" max="11021" width="17.4285714285714" style="3" hidden="1" customWidth="1"/>
    <col min="11022" max="11022" width="24.7142857142857" style="3" hidden="1" customWidth="1"/>
    <col min="11023" max="11023" width="18.4285714285714" style="3" hidden="1" customWidth="1"/>
    <col min="11024" max="11024" width="7.57142857142857" style="3" hidden="1" customWidth="1"/>
    <col min="11025" max="11266" width="0" style="3" hidden="1"/>
    <col min="11267" max="11268" width="9.14285714285714" style="3" hidden="1" customWidth="1"/>
    <col min="11269" max="11269" width="21.7142857142857" style="3" hidden="1" customWidth="1"/>
    <col min="11270" max="11270" width="17.4285714285714" style="3" hidden="1" customWidth="1"/>
    <col min="11271" max="11271" width="90.4285714285714" style="3" hidden="1" customWidth="1"/>
    <col min="11272" max="11274" width="17.4285714285714" style="3" hidden="1" customWidth="1"/>
    <col min="11275" max="11275" width="23.2857142857143" style="3" hidden="1" customWidth="1"/>
    <col min="11276" max="11277" width="17.4285714285714" style="3" hidden="1" customWidth="1"/>
    <col min="11278" max="11278" width="24.7142857142857" style="3" hidden="1" customWidth="1"/>
    <col min="11279" max="11279" width="18.4285714285714" style="3" hidden="1" customWidth="1"/>
    <col min="11280" max="11280" width="7.57142857142857" style="3" hidden="1" customWidth="1"/>
    <col min="11281" max="11522" width="0" style="3" hidden="1"/>
    <col min="11523" max="11524" width="9.14285714285714" style="3" hidden="1" customWidth="1"/>
    <col min="11525" max="11525" width="21.7142857142857" style="3" hidden="1" customWidth="1"/>
    <col min="11526" max="11526" width="17.4285714285714" style="3" hidden="1" customWidth="1"/>
    <col min="11527" max="11527" width="90.4285714285714" style="3" hidden="1" customWidth="1"/>
    <col min="11528" max="11530" width="17.4285714285714" style="3" hidden="1" customWidth="1"/>
    <col min="11531" max="11531" width="23.2857142857143" style="3" hidden="1" customWidth="1"/>
    <col min="11532" max="11533" width="17.4285714285714" style="3" hidden="1" customWidth="1"/>
    <col min="11534" max="11534" width="24.7142857142857" style="3" hidden="1" customWidth="1"/>
    <col min="11535" max="11535" width="18.4285714285714" style="3" hidden="1" customWidth="1"/>
    <col min="11536" max="11536" width="7.57142857142857" style="3" hidden="1" customWidth="1"/>
    <col min="11537" max="11778" width="0" style="3" hidden="1"/>
    <col min="11779" max="11780" width="9.14285714285714" style="3" hidden="1" customWidth="1"/>
    <col min="11781" max="11781" width="21.7142857142857" style="3" hidden="1" customWidth="1"/>
    <col min="11782" max="11782" width="17.4285714285714" style="3" hidden="1" customWidth="1"/>
    <col min="11783" max="11783" width="90.4285714285714" style="3" hidden="1" customWidth="1"/>
    <col min="11784" max="11786" width="17.4285714285714" style="3" hidden="1" customWidth="1"/>
    <col min="11787" max="11787" width="23.2857142857143" style="3" hidden="1" customWidth="1"/>
    <col min="11788" max="11789" width="17.4285714285714" style="3" hidden="1" customWidth="1"/>
    <col min="11790" max="11790" width="24.7142857142857" style="3" hidden="1" customWidth="1"/>
    <col min="11791" max="11791" width="18.4285714285714" style="3" hidden="1" customWidth="1"/>
    <col min="11792" max="11792" width="7.57142857142857" style="3" hidden="1" customWidth="1"/>
    <col min="11793" max="12034" width="0" style="3" hidden="1"/>
    <col min="12035" max="12036" width="9.14285714285714" style="3" hidden="1" customWidth="1"/>
    <col min="12037" max="12037" width="21.7142857142857" style="3" hidden="1" customWidth="1"/>
    <col min="12038" max="12038" width="17.4285714285714" style="3" hidden="1" customWidth="1"/>
    <col min="12039" max="12039" width="90.4285714285714" style="3" hidden="1" customWidth="1"/>
    <col min="12040" max="12042" width="17.4285714285714" style="3" hidden="1" customWidth="1"/>
    <col min="12043" max="12043" width="23.2857142857143" style="3" hidden="1" customWidth="1"/>
    <col min="12044" max="12045" width="17.4285714285714" style="3" hidden="1" customWidth="1"/>
    <col min="12046" max="12046" width="24.7142857142857" style="3" hidden="1" customWidth="1"/>
    <col min="12047" max="12047" width="18.4285714285714" style="3" hidden="1" customWidth="1"/>
    <col min="12048" max="12048" width="7.57142857142857" style="3" hidden="1" customWidth="1"/>
    <col min="12049" max="12290" width="0" style="3" hidden="1"/>
    <col min="12291" max="12292" width="9.14285714285714" style="3" hidden="1" customWidth="1"/>
    <col min="12293" max="12293" width="21.7142857142857" style="3" hidden="1" customWidth="1"/>
    <col min="12294" max="12294" width="17.4285714285714" style="3" hidden="1" customWidth="1"/>
    <col min="12295" max="12295" width="90.4285714285714" style="3" hidden="1" customWidth="1"/>
    <col min="12296" max="12298" width="17.4285714285714" style="3" hidden="1" customWidth="1"/>
    <col min="12299" max="12299" width="23.2857142857143" style="3" hidden="1" customWidth="1"/>
    <col min="12300" max="12301" width="17.4285714285714" style="3" hidden="1" customWidth="1"/>
    <col min="12302" max="12302" width="24.7142857142857" style="3" hidden="1" customWidth="1"/>
    <col min="12303" max="12303" width="18.4285714285714" style="3" hidden="1" customWidth="1"/>
    <col min="12304" max="12304" width="7.57142857142857" style="3" hidden="1" customWidth="1"/>
    <col min="12305" max="12546" width="0" style="3" hidden="1"/>
    <col min="12547" max="12548" width="9.14285714285714" style="3" hidden="1" customWidth="1"/>
    <col min="12549" max="12549" width="21.7142857142857" style="3" hidden="1" customWidth="1"/>
    <col min="12550" max="12550" width="17.4285714285714" style="3" hidden="1" customWidth="1"/>
    <col min="12551" max="12551" width="90.4285714285714" style="3" hidden="1" customWidth="1"/>
    <col min="12552" max="12554" width="17.4285714285714" style="3" hidden="1" customWidth="1"/>
    <col min="12555" max="12555" width="23.2857142857143" style="3" hidden="1" customWidth="1"/>
    <col min="12556" max="12557" width="17.4285714285714" style="3" hidden="1" customWidth="1"/>
    <col min="12558" max="12558" width="24.7142857142857" style="3" hidden="1" customWidth="1"/>
    <col min="12559" max="12559" width="18.4285714285714" style="3" hidden="1" customWidth="1"/>
    <col min="12560" max="12560" width="7.57142857142857" style="3" hidden="1" customWidth="1"/>
    <col min="12561" max="12802" width="0" style="3" hidden="1"/>
    <col min="12803" max="12804" width="9.14285714285714" style="3" hidden="1" customWidth="1"/>
    <col min="12805" max="12805" width="21.7142857142857" style="3" hidden="1" customWidth="1"/>
    <col min="12806" max="12806" width="17.4285714285714" style="3" hidden="1" customWidth="1"/>
    <col min="12807" max="12807" width="90.4285714285714" style="3" hidden="1" customWidth="1"/>
    <col min="12808" max="12810" width="17.4285714285714" style="3" hidden="1" customWidth="1"/>
    <col min="12811" max="12811" width="23.2857142857143" style="3" hidden="1" customWidth="1"/>
    <col min="12812" max="12813" width="17.4285714285714" style="3" hidden="1" customWidth="1"/>
    <col min="12814" max="12814" width="24.7142857142857" style="3" hidden="1" customWidth="1"/>
    <col min="12815" max="12815" width="18.4285714285714" style="3" hidden="1" customWidth="1"/>
    <col min="12816" max="12816" width="7.57142857142857" style="3" hidden="1" customWidth="1"/>
    <col min="12817" max="13058" width="0" style="3" hidden="1"/>
    <col min="13059" max="13060" width="9.14285714285714" style="3" hidden="1" customWidth="1"/>
    <col min="13061" max="13061" width="21.7142857142857" style="3" hidden="1" customWidth="1"/>
    <col min="13062" max="13062" width="17.4285714285714" style="3" hidden="1" customWidth="1"/>
    <col min="13063" max="13063" width="90.4285714285714" style="3" hidden="1" customWidth="1"/>
    <col min="13064" max="13066" width="17.4285714285714" style="3" hidden="1" customWidth="1"/>
    <col min="13067" max="13067" width="23.2857142857143" style="3" hidden="1" customWidth="1"/>
    <col min="13068" max="13069" width="17.4285714285714" style="3" hidden="1" customWidth="1"/>
    <col min="13070" max="13070" width="24.7142857142857" style="3" hidden="1" customWidth="1"/>
    <col min="13071" max="13071" width="18.4285714285714" style="3" hidden="1" customWidth="1"/>
    <col min="13072" max="13072" width="7.57142857142857" style="3" hidden="1" customWidth="1"/>
    <col min="13073" max="13314" width="0" style="3" hidden="1"/>
    <col min="13315" max="13316" width="9.14285714285714" style="3" hidden="1" customWidth="1"/>
    <col min="13317" max="13317" width="21.7142857142857" style="3" hidden="1" customWidth="1"/>
    <col min="13318" max="13318" width="17.4285714285714" style="3" hidden="1" customWidth="1"/>
    <col min="13319" max="13319" width="90.4285714285714" style="3" hidden="1" customWidth="1"/>
    <col min="13320" max="13322" width="17.4285714285714" style="3" hidden="1" customWidth="1"/>
    <col min="13323" max="13323" width="23.2857142857143" style="3" hidden="1" customWidth="1"/>
    <col min="13324" max="13325" width="17.4285714285714" style="3" hidden="1" customWidth="1"/>
    <col min="13326" max="13326" width="24.7142857142857" style="3" hidden="1" customWidth="1"/>
    <col min="13327" max="13327" width="18.4285714285714" style="3" hidden="1" customWidth="1"/>
    <col min="13328" max="13328" width="7.57142857142857" style="3" hidden="1" customWidth="1"/>
    <col min="13329" max="13570" width="0" style="3" hidden="1"/>
    <col min="13571" max="13572" width="9.14285714285714" style="3" hidden="1" customWidth="1"/>
    <col min="13573" max="13573" width="21.7142857142857" style="3" hidden="1" customWidth="1"/>
    <col min="13574" max="13574" width="17.4285714285714" style="3" hidden="1" customWidth="1"/>
    <col min="13575" max="13575" width="90.4285714285714" style="3" hidden="1" customWidth="1"/>
    <col min="13576" max="13578" width="17.4285714285714" style="3" hidden="1" customWidth="1"/>
    <col min="13579" max="13579" width="23.2857142857143" style="3" hidden="1" customWidth="1"/>
    <col min="13580" max="13581" width="17.4285714285714" style="3" hidden="1" customWidth="1"/>
    <col min="13582" max="13582" width="24.7142857142857" style="3" hidden="1" customWidth="1"/>
    <col min="13583" max="13583" width="18.4285714285714" style="3" hidden="1" customWidth="1"/>
    <col min="13584" max="13584" width="7.57142857142857" style="3" hidden="1" customWidth="1"/>
    <col min="13585" max="13826" width="0" style="3" hidden="1"/>
    <col min="13827" max="13828" width="9.14285714285714" style="3" hidden="1" customWidth="1"/>
    <col min="13829" max="13829" width="21.7142857142857" style="3" hidden="1" customWidth="1"/>
    <col min="13830" max="13830" width="17.4285714285714" style="3" hidden="1" customWidth="1"/>
    <col min="13831" max="13831" width="90.4285714285714" style="3" hidden="1" customWidth="1"/>
    <col min="13832" max="13834" width="17.4285714285714" style="3" hidden="1" customWidth="1"/>
    <col min="13835" max="13835" width="23.2857142857143" style="3" hidden="1" customWidth="1"/>
    <col min="13836" max="13837" width="17.4285714285714" style="3" hidden="1" customWidth="1"/>
    <col min="13838" max="13838" width="24.7142857142857" style="3" hidden="1" customWidth="1"/>
    <col min="13839" max="13839" width="18.4285714285714" style="3" hidden="1" customWidth="1"/>
    <col min="13840" max="13840" width="7.57142857142857" style="3" hidden="1" customWidth="1"/>
    <col min="13841" max="14082" width="0" style="3" hidden="1"/>
    <col min="14083" max="14084" width="9.14285714285714" style="3" hidden="1" customWidth="1"/>
    <col min="14085" max="14085" width="21.7142857142857" style="3" hidden="1" customWidth="1"/>
    <col min="14086" max="14086" width="17.4285714285714" style="3" hidden="1" customWidth="1"/>
    <col min="14087" max="14087" width="90.4285714285714" style="3" hidden="1" customWidth="1"/>
    <col min="14088" max="14090" width="17.4285714285714" style="3" hidden="1" customWidth="1"/>
    <col min="14091" max="14091" width="23.2857142857143" style="3" hidden="1" customWidth="1"/>
    <col min="14092" max="14093" width="17.4285714285714" style="3" hidden="1" customWidth="1"/>
    <col min="14094" max="14094" width="24.7142857142857" style="3" hidden="1" customWidth="1"/>
    <col min="14095" max="14095" width="18.4285714285714" style="3" hidden="1" customWidth="1"/>
    <col min="14096" max="14096" width="7.57142857142857" style="3" hidden="1" customWidth="1"/>
    <col min="14097" max="14338" width="0" style="3" hidden="1"/>
    <col min="14339" max="14340" width="9.14285714285714" style="3" hidden="1" customWidth="1"/>
    <col min="14341" max="14341" width="21.7142857142857" style="3" hidden="1" customWidth="1"/>
    <col min="14342" max="14342" width="17.4285714285714" style="3" hidden="1" customWidth="1"/>
    <col min="14343" max="14343" width="90.4285714285714" style="3" hidden="1" customWidth="1"/>
    <col min="14344" max="14346" width="17.4285714285714" style="3" hidden="1" customWidth="1"/>
    <col min="14347" max="14347" width="23.2857142857143" style="3" hidden="1" customWidth="1"/>
    <col min="14348" max="14349" width="17.4285714285714" style="3" hidden="1" customWidth="1"/>
    <col min="14350" max="14350" width="24.7142857142857" style="3" hidden="1" customWidth="1"/>
    <col min="14351" max="14351" width="18.4285714285714" style="3" hidden="1" customWidth="1"/>
    <col min="14352" max="14352" width="7.57142857142857" style="3" hidden="1" customWidth="1"/>
    <col min="14353" max="14594" width="0" style="3" hidden="1"/>
    <col min="14595" max="14596" width="9.14285714285714" style="3" hidden="1" customWidth="1"/>
    <col min="14597" max="14597" width="21.7142857142857" style="3" hidden="1" customWidth="1"/>
    <col min="14598" max="14598" width="17.4285714285714" style="3" hidden="1" customWidth="1"/>
    <col min="14599" max="14599" width="90.4285714285714" style="3" hidden="1" customWidth="1"/>
    <col min="14600" max="14602" width="17.4285714285714" style="3" hidden="1" customWidth="1"/>
    <col min="14603" max="14603" width="23.2857142857143" style="3" hidden="1" customWidth="1"/>
    <col min="14604" max="14605" width="17.4285714285714" style="3" hidden="1" customWidth="1"/>
    <col min="14606" max="14606" width="24.7142857142857" style="3" hidden="1" customWidth="1"/>
    <col min="14607" max="14607" width="18.4285714285714" style="3" hidden="1" customWidth="1"/>
    <col min="14608" max="14608" width="7.57142857142857" style="3" hidden="1" customWidth="1"/>
    <col min="14609" max="14850" width="0" style="3" hidden="1"/>
    <col min="14851" max="14852" width="9.14285714285714" style="3" hidden="1" customWidth="1"/>
    <col min="14853" max="14853" width="21.7142857142857" style="3" hidden="1" customWidth="1"/>
    <col min="14854" max="14854" width="17.4285714285714" style="3" hidden="1" customWidth="1"/>
    <col min="14855" max="14855" width="90.4285714285714" style="3" hidden="1" customWidth="1"/>
    <col min="14856" max="14858" width="17.4285714285714" style="3" hidden="1" customWidth="1"/>
    <col min="14859" max="14859" width="23.2857142857143" style="3" hidden="1" customWidth="1"/>
    <col min="14860" max="14861" width="17.4285714285714" style="3" hidden="1" customWidth="1"/>
    <col min="14862" max="14862" width="24.7142857142857" style="3" hidden="1" customWidth="1"/>
    <col min="14863" max="14863" width="18.4285714285714" style="3" hidden="1" customWidth="1"/>
    <col min="14864" max="14864" width="7.57142857142857" style="3" hidden="1" customWidth="1"/>
    <col min="14865" max="15106" width="0" style="3" hidden="1"/>
    <col min="15107" max="15108" width="9.14285714285714" style="3" hidden="1" customWidth="1"/>
    <col min="15109" max="15109" width="21.7142857142857" style="3" hidden="1" customWidth="1"/>
    <col min="15110" max="15110" width="17.4285714285714" style="3" hidden="1" customWidth="1"/>
    <col min="15111" max="15111" width="90.4285714285714" style="3" hidden="1" customWidth="1"/>
    <col min="15112" max="15114" width="17.4285714285714" style="3" hidden="1" customWidth="1"/>
    <col min="15115" max="15115" width="23.2857142857143" style="3" hidden="1" customWidth="1"/>
    <col min="15116" max="15117" width="17.4285714285714" style="3" hidden="1" customWidth="1"/>
    <col min="15118" max="15118" width="24.7142857142857" style="3" hidden="1" customWidth="1"/>
    <col min="15119" max="15119" width="18.4285714285714" style="3" hidden="1" customWidth="1"/>
    <col min="15120" max="15120" width="7.57142857142857" style="3" hidden="1" customWidth="1"/>
    <col min="15121" max="15362" width="0" style="3" hidden="1"/>
    <col min="15363" max="15364" width="9.14285714285714" style="3" hidden="1" customWidth="1"/>
    <col min="15365" max="15365" width="21.7142857142857" style="3" hidden="1" customWidth="1"/>
    <col min="15366" max="15366" width="17.4285714285714" style="3" hidden="1" customWidth="1"/>
    <col min="15367" max="15367" width="90.4285714285714" style="3" hidden="1" customWidth="1"/>
    <col min="15368" max="15370" width="17.4285714285714" style="3" hidden="1" customWidth="1"/>
    <col min="15371" max="15371" width="23.2857142857143" style="3" hidden="1" customWidth="1"/>
    <col min="15372" max="15373" width="17.4285714285714" style="3" hidden="1" customWidth="1"/>
    <col min="15374" max="15374" width="24.7142857142857" style="3" hidden="1" customWidth="1"/>
    <col min="15375" max="15375" width="18.4285714285714" style="3" hidden="1" customWidth="1"/>
    <col min="15376" max="15376" width="7.57142857142857" style="3" hidden="1" customWidth="1"/>
    <col min="15377" max="15618" width="0" style="3" hidden="1"/>
    <col min="15619" max="15620" width="9.14285714285714" style="3" hidden="1" customWidth="1"/>
    <col min="15621" max="15621" width="21.7142857142857" style="3" hidden="1" customWidth="1"/>
    <col min="15622" max="15622" width="17.4285714285714" style="3" hidden="1" customWidth="1"/>
    <col min="15623" max="15623" width="90.4285714285714" style="3" hidden="1" customWidth="1"/>
    <col min="15624" max="15626" width="17.4285714285714" style="3" hidden="1" customWidth="1"/>
    <col min="15627" max="15627" width="23.2857142857143" style="3" hidden="1" customWidth="1"/>
    <col min="15628" max="15629" width="17.4285714285714" style="3" hidden="1" customWidth="1"/>
    <col min="15630" max="15630" width="24.7142857142857" style="3" hidden="1" customWidth="1"/>
    <col min="15631" max="15631" width="18.4285714285714" style="3" hidden="1" customWidth="1"/>
    <col min="15632" max="15632" width="7.57142857142857" style="3" hidden="1" customWidth="1"/>
    <col min="15633" max="15874" width="0" style="3" hidden="1"/>
    <col min="15875" max="15876" width="9.14285714285714" style="3" hidden="1" customWidth="1"/>
    <col min="15877" max="15877" width="21.7142857142857" style="3" hidden="1" customWidth="1"/>
    <col min="15878" max="15878" width="17.4285714285714" style="3" hidden="1" customWidth="1"/>
    <col min="15879" max="15879" width="90.4285714285714" style="3" hidden="1" customWidth="1"/>
    <col min="15880" max="15882" width="17.4285714285714" style="3" hidden="1" customWidth="1"/>
    <col min="15883" max="15883" width="23.2857142857143" style="3" hidden="1" customWidth="1"/>
    <col min="15884" max="15885" width="17.4285714285714" style="3" hidden="1" customWidth="1"/>
    <col min="15886" max="15886" width="24.7142857142857" style="3" hidden="1" customWidth="1"/>
    <col min="15887" max="15887" width="18.4285714285714" style="3" hidden="1" customWidth="1"/>
    <col min="15888" max="15888" width="7.57142857142857" style="3" hidden="1" customWidth="1"/>
    <col min="15889" max="16130" width="0" style="3" hidden="1"/>
    <col min="16131" max="16132" width="9.14285714285714" style="3" hidden="1" customWidth="1"/>
    <col min="16133" max="16133" width="21.7142857142857" style="3" hidden="1" customWidth="1"/>
    <col min="16134" max="16134" width="17.4285714285714" style="3" hidden="1" customWidth="1"/>
    <col min="16135" max="16135" width="90.4285714285714" style="3" hidden="1" customWidth="1"/>
    <col min="16136" max="16138" width="17.4285714285714" style="3" hidden="1" customWidth="1"/>
    <col min="16139" max="16139" width="23.2857142857143" style="3" hidden="1" customWidth="1"/>
    <col min="16140" max="16141" width="17.4285714285714" style="3" hidden="1" customWidth="1"/>
    <col min="16142" max="16142" width="24.7142857142857" style="3" hidden="1" customWidth="1"/>
    <col min="16143" max="16143" width="18.4285714285714" style="3" hidden="1" customWidth="1"/>
    <col min="16144" max="16144" width="7.57142857142857" style="3" hidden="1" customWidth="1"/>
    <col min="16145" max="16146" width="7.57142857142857" style="3" hidden="1"/>
    <col min="16147" max="16384" width="0" style="3"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48"/>
    </row>
    <row r="5" customHeight="1" spans="1:14">
      <c r="A5" s="2"/>
      <c r="B5" s="2"/>
      <c r="C5" s="2"/>
      <c r="D5" s="2"/>
      <c r="E5" s="2"/>
      <c r="F5" s="2"/>
      <c r="G5" s="2"/>
      <c r="H5" s="2"/>
      <c r="I5" s="2"/>
      <c r="J5" s="2"/>
      <c r="K5" s="2"/>
      <c r="L5" s="2"/>
      <c r="M5" s="2"/>
      <c r="N5" s="48"/>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9:13">
      <c r="I11" s="3"/>
      <c r="J11" s="3"/>
      <c r="K11" s="3"/>
      <c r="L11"/>
      <c r="M11"/>
    </row>
    <row r="12" customHeight="1" spans="9:13">
      <c r="I12" s="3"/>
      <c r="J12" s="3"/>
      <c r="K12" s="3"/>
      <c r="L12"/>
      <c r="M12"/>
    </row>
    <row r="13" customHeight="1" spans="9:13">
      <c r="I13" s="3"/>
      <c r="J13" s="3"/>
      <c r="K13" s="3"/>
      <c r="L13"/>
      <c r="M13"/>
    </row>
    <row r="14" customHeight="1" spans="9:13">
      <c r="I14" s="3"/>
      <c r="J14" s="3"/>
      <c r="K14" s="3"/>
      <c r="L14"/>
      <c r="M14"/>
    </row>
    <row r="15" customHeight="1" spans="2:13">
      <c r="B15" s="81" t="s">
        <v>2393</v>
      </c>
      <c r="C15" s="82"/>
      <c r="D15" s="82"/>
      <c r="E15" s="82"/>
      <c r="F15" s="82"/>
      <c r="G15" s="27"/>
      <c r="H15" s="27"/>
      <c r="I15" s="27"/>
      <c r="J15" s="27"/>
      <c r="K15" s="3"/>
      <c r="L15"/>
      <c r="M15" s="3"/>
    </row>
    <row r="16" spans="2:13">
      <c r="B16" s="83" t="s">
        <v>2394</v>
      </c>
      <c r="C16" s="84" t="s">
        <v>2365</v>
      </c>
      <c r="D16" s="85"/>
      <c r="E16" s="85"/>
      <c r="F16" s="85"/>
      <c r="G16" s="84" t="s">
        <v>1506</v>
      </c>
      <c r="H16" s="85"/>
      <c r="I16" s="85"/>
      <c r="J16" s="102"/>
      <c r="K16" s="3"/>
      <c r="L16"/>
      <c r="M16" s="56"/>
    </row>
    <row r="17" ht="38.25" spans="2:13">
      <c r="B17" s="86"/>
      <c r="C17" s="87" t="s">
        <v>2366</v>
      </c>
      <c r="D17" s="87" t="s">
        <v>2367</v>
      </c>
      <c r="E17" s="87" t="s">
        <v>2368</v>
      </c>
      <c r="F17" s="87" t="s">
        <v>2395</v>
      </c>
      <c r="G17" s="87" t="s">
        <v>2366</v>
      </c>
      <c r="H17" s="87" t="s">
        <v>2367</v>
      </c>
      <c r="I17" s="87" t="s">
        <v>2368</v>
      </c>
      <c r="J17" s="87" t="s">
        <v>2395</v>
      </c>
      <c r="K17" s="3"/>
      <c r="L17"/>
      <c r="M17" s="56"/>
    </row>
    <row r="18" customHeight="1" spans="2:13">
      <c r="B18" s="67">
        <v>2006</v>
      </c>
      <c r="C18" s="88">
        <v>13</v>
      </c>
      <c r="D18" s="88">
        <v>36</v>
      </c>
      <c r="E18" s="88">
        <v>424</v>
      </c>
      <c r="F18" s="89">
        <f>IF(C18=0,0,E18/C18)</f>
        <v>32.6153846153846</v>
      </c>
      <c r="G18" s="88">
        <v>13</v>
      </c>
      <c r="H18" s="88">
        <v>22</v>
      </c>
      <c r="I18" s="88">
        <v>610</v>
      </c>
      <c r="J18" s="89">
        <f>IF(G18=0,0,I18/G18)</f>
        <v>46.9230769230769</v>
      </c>
      <c r="K18" s="3"/>
      <c r="L18"/>
      <c r="M18" s="56"/>
    </row>
    <row r="19" customHeight="1" spans="2:13">
      <c r="B19" s="71">
        <v>2007</v>
      </c>
      <c r="C19" s="90">
        <v>39</v>
      </c>
      <c r="D19" s="90">
        <v>75</v>
      </c>
      <c r="E19" s="90">
        <v>1102</v>
      </c>
      <c r="F19" s="91">
        <f t="shared" ref="F19:F30" si="0">IF(C19=0,0,E19/C19)</f>
        <v>28.2564102564103</v>
      </c>
      <c r="G19" s="90">
        <v>36</v>
      </c>
      <c r="H19" s="90">
        <v>51</v>
      </c>
      <c r="I19" s="90">
        <v>700</v>
      </c>
      <c r="J19" s="91">
        <f>IF(G19=0,0,I19/G19)</f>
        <v>19.4444444444444</v>
      </c>
      <c r="K19" s="3"/>
      <c r="L19"/>
      <c r="M19" s="56"/>
    </row>
    <row r="20" customHeight="1" spans="2:13">
      <c r="B20" s="71">
        <v>2008</v>
      </c>
      <c r="C20" s="90">
        <v>46</v>
      </c>
      <c r="D20" s="90">
        <v>100</v>
      </c>
      <c r="E20" s="90">
        <v>1102</v>
      </c>
      <c r="F20" s="91">
        <f t="shared" si="0"/>
        <v>23.9565217391304</v>
      </c>
      <c r="G20" s="90">
        <v>31</v>
      </c>
      <c r="H20" s="90">
        <v>57</v>
      </c>
      <c r="I20" s="90">
        <v>982</v>
      </c>
      <c r="J20" s="91">
        <f t="shared" ref="J20:J30" si="1">IF(G20=0,0,I20/G20)</f>
        <v>31.6774193548387</v>
      </c>
      <c r="K20" s="3"/>
      <c r="L20"/>
      <c r="M20" s="56"/>
    </row>
    <row r="21" customHeight="1" spans="2:13">
      <c r="B21" s="71">
        <v>2009</v>
      </c>
      <c r="C21" s="90">
        <v>68</v>
      </c>
      <c r="D21" s="90">
        <v>168</v>
      </c>
      <c r="E21" s="90">
        <v>2500</v>
      </c>
      <c r="F21" s="91">
        <f t="shared" si="0"/>
        <v>36.7647058823529</v>
      </c>
      <c r="G21" s="90">
        <v>51</v>
      </c>
      <c r="H21" s="90">
        <v>82</v>
      </c>
      <c r="I21" s="90">
        <v>1702</v>
      </c>
      <c r="J21" s="91">
        <f t="shared" si="1"/>
        <v>33.3725490196078</v>
      </c>
      <c r="K21" s="3"/>
      <c r="L21"/>
      <c r="M21" s="56"/>
    </row>
    <row r="22" customHeight="1" spans="2:13">
      <c r="B22" s="71">
        <v>2010</v>
      </c>
      <c r="C22" s="90">
        <v>197</v>
      </c>
      <c r="D22" s="90">
        <v>343</v>
      </c>
      <c r="E22" s="90">
        <v>2400</v>
      </c>
      <c r="F22" s="91">
        <f t="shared" si="0"/>
        <v>12.1827411167513</v>
      </c>
      <c r="G22" s="90">
        <v>59</v>
      </c>
      <c r="H22" s="90">
        <v>98</v>
      </c>
      <c r="I22" s="90">
        <v>2484</v>
      </c>
      <c r="J22" s="91">
        <f t="shared" si="1"/>
        <v>42.1016949152542</v>
      </c>
      <c r="K22" s="3"/>
      <c r="L22"/>
      <c r="M22" s="56"/>
    </row>
    <row r="23" customHeight="1" spans="2:13">
      <c r="B23" s="71">
        <v>2011</v>
      </c>
      <c r="C23" s="90">
        <v>383</v>
      </c>
      <c r="D23" s="90">
        <v>1142</v>
      </c>
      <c r="E23" s="90">
        <v>9467</v>
      </c>
      <c r="F23" s="91">
        <f t="shared" si="0"/>
        <v>24.7180156657963</v>
      </c>
      <c r="G23" s="90">
        <v>71</v>
      </c>
      <c r="H23" s="90">
        <v>106</v>
      </c>
      <c r="I23" s="90">
        <v>2895</v>
      </c>
      <c r="J23" s="91">
        <f t="shared" si="1"/>
        <v>40.7746478873239</v>
      </c>
      <c r="K23" s="3"/>
      <c r="L23"/>
      <c r="M23" s="56"/>
    </row>
    <row r="24" customHeight="1" spans="2:13">
      <c r="B24" s="71">
        <v>2012</v>
      </c>
      <c r="C24" s="90">
        <v>408</v>
      </c>
      <c r="D24" s="90">
        <v>1085</v>
      </c>
      <c r="E24" s="90">
        <v>12407</v>
      </c>
      <c r="F24" s="91">
        <f t="shared" si="0"/>
        <v>30.4093137254902</v>
      </c>
      <c r="G24" s="90">
        <v>77</v>
      </c>
      <c r="H24" s="90">
        <v>120</v>
      </c>
      <c r="I24" s="90">
        <v>2780</v>
      </c>
      <c r="J24" s="91">
        <f t="shared" si="1"/>
        <v>36.1038961038961</v>
      </c>
      <c r="K24" s="3"/>
      <c r="L24"/>
      <c r="M24" s="56"/>
    </row>
    <row r="25" customHeight="1" spans="2:13">
      <c r="B25" s="71">
        <v>2013</v>
      </c>
      <c r="C25" s="90">
        <v>1256</v>
      </c>
      <c r="D25" s="90">
        <v>1473</v>
      </c>
      <c r="E25" s="90">
        <v>11233</v>
      </c>
      <c r="F25" s="91">
        <f t="shared" si="0"/>
        <v>8.94347133757962</v>
      </c>
      <c r="G25" s="90">
        <v>140</v>
      </c>
      <c r="H25" s="90">
        <v>165</v>
      </c>
      <c r="I25" s="90">
        <v>2310</v>
      </c>
      <c r="J25" s="91">
        <f t="shared" si="1"/>
        <v>16.5</v>
      </c>
      <c r="K25" s="3"/>
      <c r="L25"/>
      <c r="M25" s="56"/>
    </row>
    <row r="26" customHeight="1" spans="2:13">
      <c r="B26" s="71">
        <v>2014</v>
      </c>
      <c r="C26" s="90">
        <v>975</v>
      </c>
      <c r="D26" s="90">
        <v>1146</v>
      </c>
      <c r="E26" s="90">
        <v>13174</v>
      </c>
      <c r="F26" s="91">
        <f t="shared" si="0"/>
        <v>13.5117948717949</v>
      </c>
      <c r="G26" s="90">
        <v>111</v>
      </c>
      <c r="H26" s="90">
        <v>118</v>
      </c>
      <c r="I26" s="90">
        <v>3186</v>
      </c>
      <c r="J26" s="91">
        <f t="shared" si="1"/>
        <v>28.7027027027027</v>
      </c>
      <c r="K26" s="3"/>
      <c r="L26"/>
      <c r="M26" s="56"/>
    </row>
    <row r="27" customHeight="1" spans="2:13">
      <c r="B27" s="92">
        <v>2015</v>
      </c>
      <c r="C27" s="92">
        <v>616</v>
      </c>
      <c r="D27" s="92">
        <v>730</v>
      </c>
      <c r="E27" s="92">
        <v>7911</v>
      </c>
      <c r="F27" s="91">
        <f t="shared" si="0"/>
        <v>12.8425324675325</v>
      </c>
      <c r="G27" s="92">
        <v>70</v>
      </c>
      <c r="H27" s="92">
        <v>71</v>
      </c>
      <c r="I27" s="92">
        <v>2753</v>
      </c>
      <c r="J27" s="91">
        <f t="shared" si="1"/>
        <v>39.3285714285714</v>
      </c>
      <c r="K27" s="3"/>
      <c r="L27"/>
      <c r="M27" s="56"/>
    </row>
    <row r="28" customHeight="1" spans="2:13">
      <c r="B28" s="92">
        <v>2016</v>
      </c>
      <c r="C28" s="92">
        <v>760</v>
      </c>
      <c r="D28" s="92">
        <v>885</v>
      </c>
      <c r="E28" s="92">
        <v>10130</v>
      </c>
      <c r="F28" s="91">
        <f t="shared" si="0"/>
        <v>13.3289473684211</v>
      </c>
      <c r="G28" s="92">
        <v>97</v>
      </c>
      <c r="H28" s="92">
        <v>98</v>
      </c>
      <c r="I28" s="92">
        <v>2501</v>
      </c>
      <c r="J28" s="91">
        <f t="shared" si="1"/>
        <v>25.7835051546392</v>
      </c>
      <c r="K28" s="3"/>
      <c r="L28"/>
      <c r="M28" s="56"/>
    </row>
    <row r="29" customHeight="1" spans="2:13">
      <c r="B29" s="92">
        <v>2017</v>
      </c>
      <c r="C29" s="92">
        <v>731</v>
      </c>
      <c r="D29" s="92">
        <v>786</v>
      </c>
      <c r="E29" s="92">
        <v>9964</v>
      </c>
      <c r="F29" s="91">
        <f t="shared" si="0"/>
        <v>13.6306429548564</v>
      </c>
      <c r="G29" s="92">
        <v>97</v>
      </c>
      <c r="H29" s="92">
        <v>112</v>
      </c>
      <c r="I29" s="92">
        <v>2351</v>
      </c>
      <c r="J29" s="91">
        <f t="shared" si="1"/>
        <v>24.2371134020619</v>
      </c>
      <c r="K29" s="3"/>
      <c r="L29"/>
      <c r="M29" s="56"/>
    </row>
    <row r="30" customHeight="1" spans="2:13">
      <c r="B30" s="93">
        <v>2018</v>
      </c>
      <c r="C30" s="93">
        <v>946</v>
      </c>
      <c r="D30" s="93">
        <v>1097</v>
      </c>
      <c r="E30" s="93">
        <v>9614</v>
      </c>
      <c r="F30" s="94">
        <f t="shared" si="0"/>
        <v>10.1627906976744</v>
      </c>
      <c r="G30" s="93">
        <v>154</v>
      </c>
      <c r="H30" s="93">
        <v>172</v>
      </c>
      <c r="I30" s="93">
        <v>2977</v>
      </c>
      <c r="J30" s="94">
        <f t="shared" si="1"/>
        <v>19.3311688311688</v>
      </c>
      <c r="K30" s="3"/>
      <c r="L30"/>
      <c r="M30" s="56"/>
    </row>
    <row r="31" customHeight="1" spans="2:13">
      <c r="B31" s="27" t="s">
        <v>2382</v>
      </c>
      <c r="C31" s="27"/>
      <c r="D31" s="27"/>
      <c r="E31" s="27"/>
      <c r="F31" s="27"/>
      <c r="G31" s="27"/>
      <c r="H31" s="27"/>
      <c r="I31" s="27"/>
      <c r="J31" s="27"/>
      <c r="K31" s="3"/>
      <c r="L31"/>
      <c r="M31" s="56"/>
    </row>
    <row r="32" ht="33" customHeight="1" spans="2:13">
      <c r="B32" s="95" t="s">
        <v>2396</v>
      </c>
      <c r="C32" s="95"/>
      <c r="D32" s="95"/>
      <c r="E32" s="95"/>
      <c r="F32" s="95"/>
      <c r="G32" s="95"/>
      <c r="H32" s="95"/>
      <c r="I32" s="95"/>
      <c r="J32" s="95"/>
      <c r="K32" s="3"/>
      <c r="L32"/>
      <c r="M32" s="56"/>
    </row>
    <row r="33" customHeight="1" spans="2:13">
      <c r="B33" s="96" t="s">
        <v>2397</v>
      </c>
      <c r="C33" s="27"/>
      <c r="D33" s="27"/>
      <c r="E33" s="27"/>
      <c r="F33" s="27"/>
      <c r="G33" s="27"/>
      <c r="H33" s="27"/>
      <c r="I33" s="27"/>
      <c r="J33" s="27"/>
      <c r="K33" s="3"/>
      <c r="L33"/>
      <c r="M33" s="56"/>
    </row>
    <row r="34" customHeight="1" spans="2:13">
      <c r="B34" s="96" t="s">
        <v>2385</v>
      </c>
      <c r="C34" s="27"/>
      <c r="D34" s="27"/>
      <c r="E34" s="27"/>
      <c r="F34" s="27"/>
      <c r="G34" s="27"/>
      <c r="H34" s="27"/>
      <c r="I34" s="27"/>
      <c r="J34" s="27"/>
      <c r="K34" s="3"/>
      <c r="L34"/>
      <c r="M34" s="56"/>
    </row>
    <row r="35" customHeight="1" spans="2:13">
      <c r="B35" s="96" t="s">
        <v>2398</v>
      </c>
      <c r="C35" s="27"/>
      <c r="D35" s="27"/>
      <c r="E35" s="27"/>
      <c r="F35" s="27"/>
      <c r="G35" s="27"/>
      <c r="H35" s="27"/>
      <c r="I35" s="27"/>
      <c r="J35" s="27"/>
      <c r="K35" s="3"/>
      <c r="L35"/>
      <c r="M35" s="56"/>
    </row>
    <row r="36" customHeight="1" spans="2:13">
      <c r="B36" s="97"/>
      <c r="I36" s="3"/>
      <c r="J36" s="3"/>
      <c r="K36" s="3"/>
      <c r="L36"/>
      <c r="M36" s="56"/>
    </row>
    <row r="37" customHeight="1" spans="9:13">
      <c r="I37" s="3"/>
      <c r="J37" s="3"/>
      <c r="K37" s="3"/>
      <c r="L37"/>
      <c r="M37" s="56"/>
    </row>
    <row r="38" customHeight="1" spans="2:13">
      <c r="B38" s="98" t="s">
        <v>2399</v>
      </c>
      <c r="C38" s="82"/>
      <c r="D38" s="82"/>
      <c r="E38" s="82"/>
      <c r="F38" s="82"/>
      <c r="G38" s="27"/>
      <c r="H38" s="27"/>
      <c r="I38" s="27"/>
      <c r="J38" s="27"/>
      <c r="K38" s="3"/>
      <c r="L38"/>
      <c r="M38" s="56"/>
    </row>
    <row r="39" spans="2:13">
      <c r="B39" s="83" t="s">
        <v>2394</v>
      </c>
      <c r="C39" s="84" t="s">
        <v>2365</v>
      </c>
      <c r="D39" s="85"/>
      <c r="E39" s="85"/>
      <c r="F39" s="85"/>
      <c r="G39" s="84" t="s">
        <v>1506</v>
      </c>
      <c r="H39" s="85"/>
      <c r="I39" s="85"/>
      <c r="J39" s="102"/>
      <c r="K39" s="3"/>
      <c r="L39"/>
      <c r="M39" s="56"/>
    </row>
    <row r="40" ht="38.25" spans="2:13">
      <c r="B40" s="86"/>
      <c r="C40" s="87" t="s">
        <v>2366</v>
      </c>
      <c r="D40" s="87" t="s">
        <v>2367</v>
      </c>
      <c r="E40" s="87" t="s">
        <v>2368</v>
      </c>
      <c r="F40" s="87" t="s">
        <v>2369</v>
      </c>
      <c r="G40" s="87" t="s">
        <v>2366</v>
      </c>
      <c r="H40" s="87" t="s">
        <v>2367</v>
      </c>
      <c r="I40" s="87" t="s">
        <v>2368</v>
      </c>
      <c r="J40" s="87" t="s">
        <v>2369</v>
      </c>
      <c r="K40" s="3"/>
      <c r="L40"/>
      <c r="M40" s="56"/>
    </row>
    <row r="41" customHeight="1" spans="2:13">
      <c r="B41" s="67">
        <v>2006</v>
      </c>
      <c r="C41" s="88">
        <v>0</v>
      </c>
      <c r="D41" s="88">
        <v>0</v>
      </c>
      <c r="E41" s="88">
        <v>0</v>
      </c>
      <c r="F41" s="89">
        <f t="shared" ref="F41:F53" si="2">IF(C41=0,0,E41/C41)</f>
        <v>0</v>
      </c>
      <c r="G41" s="88">
        <v>1</v>
      </c>
      <c r="H41" s="88">
        <v>1</v>
      </c>
      <c r="I41" s="88">
        <v>10</v>
      </c>
      <c r="J41" s="89">
        <f>IF(G41=0,0,I41/G41)</f>
        <v>10</v>
      </c>
      <c r="K41" s="3"/>
      <c r="L41"/>
      <c r="M41" s="56"/>
    </row>
    <row r="42" customHeight="1" spans="2:13">
      <c r="B42" s="71">
        <v>2007</v>
      </c>
      <c r="C42" s="90">
        <v>3</v>
      </c>
      <c r="D42" s="90">
        <v>6</v>
      </c>
      <c r="E42" s="90">
        <v>56</v>
      </c>
      <c r="F42" s="91">
        <f t="shared" si="2"/>
        <v>18.6666666666667</v>
      </c>
      <c r="G42" s="90">
        <v>3</v>
      </c>
      <c r="H42" s="90">
        <v>3</v>
      </c>
      <c r="I42" s="90">
        <v>12</v>
      </c>
      <c r="J42" s="91">
        <f t="shared" ref="J42:J53" si="3">IF(G42=0,0,I42/G42)</f>
        <v>4</v>
      </c>
      <c r="K42" s="3"/>
      <c r="L42"/>
      <c r="M42" s="56"/>
    </row>
    <row r="43" customHeight="1" spans="2:13">
      <c r="B43" s="71">
        <v>2008</v>
      </c>
      <c r="C43" s="90">
        <v>8</v>
      </c>
      <c r="D43" s="90">
        <v>14</v>
      </c>
      <c r="E43" s="90">
        <v>49</v>
      </c>
      <c r="F43" s="91">
        <f t="shared" si="2"/>
        <v>6.125</v>
      </c>
      <c r="G43" s="90">
        <v>4</v>
      </c>
      <c r="H43" s="90">
        <v>6</v>
      </c>
      <c r="I43" s="90">
        <v>87</v>
      </c>
      <c r="J43" s="91">
        <f t="shared" si="3"/>
        <v>21.75</v>
      </c>
      <c r="K43" s="3"/>
      <c r="L43"/>
      <c r="M43" s="56"/>
    </row>
    <row r="44" customHeight="1" spans="2:13">
      <c r="B44" s="71">
        <v>2009</v>
      </c>
      <c r="C44" s="90">
        <v>5</v>
      </c>
      <c r="D44" s="90">
        <v>5</v>
      </c>
      <c r="E44" s="90">
        <v>72</v>
      </c>
      <c r="F44" s="91">
        <f t="shared" si="2"/>
        <v>14.4</v>
      </c>
      <c r="G44" s="90">
        <v>6</v>
      </c>
      <c r="H44" s="90">
        <v>9</v>
      </c>
      <c r="I44" s="90">
        <v>248</v>
      </c>
      <c r="J44" s="91">
        <f t="shared" si="3"/>
        <v>41.3333333333333</v>
      </c>
      <c r="K44" s="3"/>
      <c r="L44"/>
      <c r="M44" s="56"/>
    </row>
    <row r="45" customHeight="1" spans="2:13">
      <c r="B45" s="71">
        <v>2010</v>
      </c>
      <c r="C45" s="90">
        <v>15</v>
      </c>
      <c r="D45" s="90">
        <v>16</v>
      </c>
      <c r="E45" s="90">
        <v>190</v>
      </c>
      <c r="F45" s="91">
        <f t="shared" si="2"/>
        <v>12.6666666666667</v>
      </c>
      <c r="G45" s="90">
        <v>9</v>
      </c>
      <c r="H45" s="90">
        <v>10</v>
      </c>
      <c r="I45" s="90">
        <v>196</v>
      </c>
      <c r="J45" s="91">
        <f t="shared" si="3"/>
        <v>21.7777777777778</v>
      </c>
      <c r="K45" s="3"/>
      <c r="L45"/>
      <c r="M45" s="56"/>
    </row>
    <row r="46" customHeight="1" spans="2:13">
      <c r="B46" s="71">
        <v>2011</v>
      </c>
      <c r="C46" s="90">
        <v>46</v>
      </c>
      <c r="D46" s="90">
        <v>65</v>
      </c>
      <c r="E46" s="90">
        <v>649</v>
      </c>
      <c r="F46" s="91">
        <f t="shared" si="2"/>
        <v>14.1086956521739</v>
      </c>
      <c r="G46" s="90">
        <v>7</v>
      </c>
      <c r="H46" s="90">
        <v>9</v>
      </c>
      <c r="I46" s="90">
        <v>94</v>
      </c>
      <c r="J46" s="91">
        <f t="shared" si="3"/>
        <v>13.4285714285714</v>
      </c>
      <c r="K46" s="3"/>
      <c r="L46"/>
      <c r="M46" s="56"/>
    </row>
    <row r="47" customHeight="1" spans="2:13">
      <c r="B47" s="71">
        <v>2012</v>
      </c>
      <c r="C47" s="90">
        <v>59</v>
      </c>
      <c r="D47" s="90">
        <v>83</v>
      </c>
      <c r="E47" s="90">
        <v>554</v>
      </c>
      <c r="F47" s="91">
        <f t="shared" si="2"/>
        <v>9.38983050847458</v>
      </c>
      <c r="G47" s="90">
        <v>2</v>
      </c>
      <c r="H47" s="90">
        <v>3</v>
      </c>
      <c r="I47" s="90">
        <v>90</v>
      </c>
      <c r="J47" s="91">
        <f t="shared" si="3"/>
        <v>45</v>
      </c>
      <c r="K47" s="3"/>
      <c r="L47"/>
      <c r="M47" s="56"/>
    </row>
    <row r="48" customHeight="1" spans="2:13">
      <c r="B48" s="71">
        <v>2013</v>
      </c>
      <c r="C48" s="90">
        <v>179</v>
      </c>
      <c r="D48" s="90">
        <v>205</v>
      </c>
      <c r="E48" s="90">
        <v>823</v>
      </c>
      <c r="F48" s="91">
        <f t="shared" si="2"/>
        <v>4.59776536312849</v>
      </c>
      <c r="G48" s="90">
        <v>18</v>
      </c>
      <c r="H48" s="90">
        <v>18</v>
      </c>
      <c r="I48" s="90">
        <v>154</v>
      </c>
      <c r="J48" s="91">
        <f t="shared" si="3"/>
        <v>8.55555555555556</v>
      </c>
      <c r="K48" s="3"/>
      <c r="L48"/>
      <c r="M48" s="56"/>
    </row>
    <row r="49" customHeight="1" spans="2:13">
      <c r="B49" s="71">
        <v>2014</v>
      </c>
      <c r="C49" s="90">
        <v>211</v>
      </c>
      <c r="D49" s="90">
        <v>239</v>
      </c>
      <c r="E49" s="90">
        <v>1081</v>
      </c>
      <c r="F49" s="91">
        <f t="shared" si="2"/>
        <v>5.12322274881517</v>
      </c>
      <c r="G49" s="90">
        <v>6</v>
      </c>
      <c r="H49" s="90">
        <v>6</v>
      </c>
      <c r="I49" s="90">
        <v>40</v>
      </c>
      <c r="J49" s="91">
        <f t="shared" si="3"/>
        <v>6.66666666666667</v>
      </c>
      <c r="K49" s="3"/>
      <c r="L49"/>
      <c r="M49" s="56"/>
    </row>
    <row r="50" customHeight="1" spans="2:13">
      <c r="B50" s="71">
        <v>2015</v>
      </c>
      <c r="C50" s="90">
        <v>133</v>
      </c>
      <c r="D50" s="90">
        <v>149</v>
      </c>
      <c r="E50" s="90">
        <v>678</v>
      </c>
      <c r="F50" s="91">
        <f t="shared" si="2"/>
        <v>5.09774436090226</v>
      </c>
      <c r="G50" s="90">
        <v>6</v>
      </c>
      <c r="H50" s="90">
        <v>6</v>
      </c>
      <c r="I50" s="90">
        <v>90</v>
      </c>
      <c r="J50" s="91">
        <f t="shared" si="3"/>
        <v>15</v>
      </c>
      <c r="K50" s="3"/>
      <c r="L50"/>
      <c r="M50" s="56"/>
    </row>
    <row r="51" customHeight="1" spans="2:13">
      <c r="B51" s="90">
        <v>2016</v>
      </c>
      <c r="C51" s="90">
        <v>177</v>
      </c>
      <c r="D51" s="90">
        <v>200</v>
      </c>
      <c r="E51" s="90">
        <v>719</v>
      </c>
      <c r="F51" s="91">
        <f t="shared" si="2"/>
        <v>4.06214689265537</v>
      </c>
      <c r="G51" s="90">
        <v>5</v>
      </c>
      <c r="H51" s="90">
        <v>5</v>
      </c>
      <c r="I51" s="90">
        <v>68</v>
      </c>
      <c r="J51" s="91">
        <f t="shared" si="3"/>
        <v>13.6</v>
      </c>
      <c r="K51" s="3"/>
      <c r="L51"/>
      <c r="M51" s="56"/>
    </row>
    <row r="52" customHeight="1" spans="2:13">
      <c r="B52" s="92">
        <v>2017</v>
      </c>
      <c r="C52" s="90">
        <v>162</v>
      </c>
      <c r="D52" s="90">
        <v>180</v>
      </c>
      <c r="E52" s="90">
        <v>885</v>
      </c>
      <c r="F52" s="91">
        <f t="shared" si="2"/>
        <v>5.46296296296296</v>
      </c>
      <c r="G52" s="90">
        <v>8</v>
      </c>
      <c r="H52" s="90">
        <v>8</v>
      </c>
      <c r="I52" s="90">
        <v>70</v>
      </c>
      <c r="J52" s="91">
        <f t="shared" si="3"/>
        <v>8.75</v>
      </c>
      <c r="K52" s="3"/>
      <c r="L52"/>
      <c r="M52" s="56"/>
    </row>
    <row r="53" customHeight="1" spans="2:13">
      <c r="B53" s="93">
        <v>2018</v>
      </c>
      <c r="C53" s="93">
        <v>173</v>
      </c>
      <c r="D53" s="93">
        <v>190</v>
      </c>
      <c r="E53" s="93">
        <v>748</v>
      </c>
      <c r="F53" s="94">
        <f t="shared" si="2"/>
        <v>4.32369942196532</v>
      </c>
      <c r="G53" s="93">
        <v>11</v>
      </c>
      <c r="H53" s="93">
        <v>12</v>
      </c>
      <c r="I53" s="93">
        <v>96</v>
      </c>
      <c r="J53" s="94">
        <f t="shared" si="3"/>
        <v>8.72727272727273</v>
      </c>
      <c r="K53" s="3"/>
      <c r="L53"/>
      <c r="M53" s="56"/>
    </row>
    <row r="54" customHeight="1" spans="2:13">
      <c r="B54" s="27" t="s">
        <v>2382</v>
      </c>
      <c r="C54" s="27"/>
      <c r="D54" s="27"/>
      <c r="E54" s="27"/>
      <c r="F54" s="27"/>
      <c r="G54" s="27"/>
      <c r="H54" s="27"/>
      <c r="I54" s="27"/>
      <c r="J54" s="27"/>
      <c r="K54" s="3"/>
      <c r="L54"/>
      <c r="M54" s="56"/>
    </row>
    <row r="55" ht="28" customHeight="1" spans="2:13">
      <c r="B55" s="95" t="s">
        <v>2396</v>
      </c>
      <c r="C55" s="95"/>
      <c r="D55" s="95"/>
      <c r="E55" s="95"/>
      <c r="F55" s="95"/>
      <c r="G55" s="95"/>
      <c r="H55" s="95"/>
      <c r="I55" s="95"/>
      <c r="J55" s="95"/>
      <c r="K55" s="3"/>
      <c r="L55"/>
      <c r="M55" s="56"/>
    </row>
    <row r="56" customHeight="1" spans="2:13">
      <c r="B56" s="96" t="s">
        <v>2397</v>
      </c>
      <c r="C56" s="27"/>
      <c r="D56" s="27"/>
      <c r="E56" s="27"/>
      <c r="F56" s="27"/>
      <c r="G56" s="27"/>
      <c r="H56" s="27"/>
      <c r="I56" s="27"/>
      <c r="J56" s="27"/>
      <c r="K56" s="3"/>
      <c r="L56"/>
      <c r="M56" s="56"/>
    </row>
    <row r="57" customHeight="1" spans="2:13">
      <c r="B57" s="96" t="s">
        <v>2385</v>
      </c>
      <c r="C57" s="27"/>
      <c r="D57" s="27"/>
      <c r="E57" s="27"/>
      <c r="F57" s="27"/>
      <c r="G57" s="27"/>
      <c r="H57" s="27"/>
      <c r="I57" s="27"/>
      <c r="J57" s="27"/>
      <c r="K57" s="3"/>
      <c r="L57"/>
      <c r="M57" s="56"/>
    </row>
    <row r="58" customHeight="1" spans="2:13">
      <c r="B58" s="96" t="s">
        <v>2398</v>
      </c>
      <c r="C58" s="27"/>
      <c r="D58" s="27"/>
      <c r="E58" s="27"/>
      <c r="F58" s="27"/>
      <c r="G58" s="27"/>
      <c r="H58" s="27"/>
      <c r="I58" s="27"/>
      <c r="J58" s="27"/>
      <c r="K58" s="3"/>
      <c r="L58"/>
      <c r="M58" s="56"/>
    </row>
    <row r="59" customHeight="1" spans="2:13">
      <c r="B59" s="27"/>
      <c r="C59" s="27"/>
      <c r="D59" s="27"/>
      <c r="E59" s="27"/>
      <c r="F59" s="27"/>
      <c r="G59" s="27"/>
      <c r="H59" s="27"/>
      <c r="I59" s="27"/>
      <c r="J59" s="27"/>
      <c r="K59" s="3"/>
      <c r="L59"/>
      <c r="M59" s="56"/>
    </row>
    <row r="60" customHeight="1" spans="2:13">
      <c r="B60" s="27"/>
      <c r="C60" s="27"/>
      <c r="D60" s="27"/>
      <c r="E60" s="27"/>
      <c r="F60" s="27"/>
      <c r="G60" s="27"/>
      <c r="H60" s="27"/>
      <c r="I60" s="27"/>
      <c r="J60" s="27"/>
      <c r="K60" s="3"/>
      <c r="L60"/>
      <c r="M60" s="56"/>
    </row>
    <row r="61" customHeight="1" spans="9:13">
      <c r="I61" s="3"/>
      <c r="J61" s="3"/>
      <c r="K61" s="3"/>
      <c r="L61"/>
      <c r="M61" s="56"/>
    </row>
    <row r="62" customHeight="1" spans="9:13">
      <c r="I62" s="3"/>
      <c r="J62" s="3"/>
      <c r="K62" s="3"/>
      <c r="L62"/>
      <c r="M62" s="56"/>
    </row>
    <row r="63" customHeight="1" spans="2:13">
      <c r="B63" s="99" t="s">
        <v>2400</v>
      </c>
      <c r="C63" s="99"/>
      <c r="D63" s="99"/>
      <c r="E63" s="27"/>
      <c r="F63" s="27"/>
      <c r="I63" s="3"/>
      <c r="J63" s="3"/>
      <c r="K63" s="3"/>
      <c r="L63"/>
      <c r="M63" s="56"/>
    </row>
    <row r="64" ht="27.75" customHeight="1" spans="2:13">
      <c r="B64" s="100" t="s">
        <v>2401</v>
      </c>
      <c r="C64" s="101" t="s">
        <v>2402</v>
      </c>
      <c r="D64" s="84">
        <v>2014</v>
      </c>
      <c r="E64" s="84">
        <v>2015</v>
      </c>
      <c r="F64" s="100">
        <v>2016</v>
      </c>
      <c r="G64" s="100">
        <v>2017</v>
      </c>
      <c r="H64" s="100">
        <v>2018</v>
      </c>
      <c r="I64" s="3"/>
      <c r="J64" s="3"/>
      <c r="K64" s="3"/>
      <c r="L64"/>
      <c r="M64" s="56"/>
    </row>
    <row r="65" spans="2:13">
      <c r="B65" s="103" t="s">
        <v>2403</v>
      </c>
      <c r="C65" s="104" t="s">
        <v>2404</v>
      </c>
      <c r="D65" s="105">
        <v>17</v>
      </c>
      <c r="E65" s="105">
        <v>6</v>
      </c>
      <c r="F65" s="106">
        <v>19</v>
      </c>
      <c r="G65" s="106">
        <v>19</v>
      </c>
      <c r="H65" s="106">
        <v>19</v>
      </c>
      <c r="I65" s="3"/>
      <c r="J65" s="3"/>
      <c r="K65" s="3"/>
      <c r="L65"/>
      <c r="M65" s="56"/>
    </row>
    <row r="66" ht="27" spans="2:13">
      <c r="B66" s="107"/>
      <c r="C66" s="104" t="s">
        <v>2250</v>
      </c>
      <c r="D66" s="105">
        <v>0</v>
      </c>
      <c r="E66" s="105">
        <v>0</v>
      </c>
      <c r="F66" s="106">
        <v>0</v>
      </c>
      <c r="G66" s="106">
        <v>0</v>
      </c>
      <c r="H66" s="106">
        <v>0</v>
      </c>
      <c r="I66" s="3"/>
      <c r="J66" s="3"/>
      <c r="K66" s="3"/>
      <c r="L66"/>
      <c r="M66" s="56"/>
    </row>
    <row r="67" ht="40.5" spans="2:13">
      <c r="B67" s="107"/>
      <c r="C67" s="104" t="s">
        <v>2405</v>
      </c>
      <c r="D67" s="105">
        <v>0</v>
      </c>
      <c r="E67" s="105">
        <v>0</v>
      </c>
      <c r="F67" s="106">
        <v>0</v>
      </c>
      <c r="G67" s="106">
        <v>0</v>
      </c>
      <c r="H67" s="106">
        <v>0</v>
      </c>
      <c r="I67" s="3"/>
      <c r="J67" s="3"/>
      <c r="K67" s="3"/>
      <c r="L67"/>
      <c r="M67" s="56"/>
    </row>
    <row r="68" ht="54" spans="2:13">
      <c r="B68" s="108"/>
      <c r="C68" s="104" t="s">
        <v>2406</v>
      </c>
      <c r="D68" s="105">
        <v>0</v>
      </c>
      <c r="E68" s="105">
        <v>0</v>
      </c>
      <c r="F68" s="106">
        <v>0</v>
      </c>
      <c r="G68" s="106">
        <v>0</v>
      </c>
      <c r="H68" s="106">
        <v>0</v>
      </c>
      <c r="I68" s="3"/>
      <c r="J68" s="3"/>
      <c r="K68" s="3"/>
      <c r="L68"/>
      <c r="M68" s="56"/>
    </row>
    <row r="69" ht="54" spans="2:13">
      <c r="B69" s="103" t="s">
        <v>2407</v>
      </c>
      <c r="C69" s="104" t="s">
        <v>2408</v>
      </c>
      <c r="D69" s="105">
        <v>0</v>
      </c>
      <c r="E69" s="105">
        <v>0</v>
      </c>
      <c r="F69" s="106">
        <v>0</v>
      </c>
      <c r="G69" s="106">
        <v>0</v>
      </c>
      <c r="H69" s="106">
        <v>6</v>
      </c>
      <c r="I69" s="3"/>
      <c r="J69" s="3"/>
      <c r="K69" s="3"/>
      <c r="L69"/>
      <c r="M69" s="56"/>
    </row>
    <row r="70" ht="27" spans="2:13">
      <c r="B70" s="108"/>
      <c r="C70" s="104" t="s">
        <v>2409</v>
      </c>
      <c r="D70" s="105">
        <v>1</v>
      </c>
      <c r="E70" s="105">
        <v>0</v>
      </c>
      <c r="F70" s="106">
        <v>4</v>
      </c>
      <c r="G70" s="106">
        <v>1</v>
      </c>
      <c r="H70" s="106">
        <v>0</v>
      </c>
      <c r="I70" s="3"/>
      <c r="J70" s="3"/>
      <c r="K70" s="3"/>
      <c r="L70"/>
      <c r="M70" s="56"/>
    </row>
    <row r="71" ht="27" spans="2:13">
      <c r="B71" s="104" t="s">
        <v>2410</v>
      </c>
      <c r="C71" s="104" t="s">
        <v>2411</v>
      </c>
      <c r="D71" s="105">
        <v>0</v>
      </c>
      <c r="E71" s="105">
        <v>0</v>
      </c>
      <c r="F71" s="106">
        <v>0</v>
      </c>
      <c r="G71" s="106">
        <v>0</v>
      </c>
      <c r="H71" s="106">
        <v>0</v>
      </c>
      <c r="I71" s="3"/>
      <c r="J71" s="3"/>
      <c r="K71" s="3"/>
      <c r="L71"/>
      <c r="M71" s="56"/>
    </row>
    <row r="72" customHeight="1" spans="2:13">
      <c r="B72" s="100" t="s">
        <v>2412</v>
      </c>
      <c r="C72" s="109"/>
      <c r="D72" s="110">
        <f>SUM(D65:D71)</f>
        <v>18</v>
      </c>
      <c r="E72" s="110">
        <f>SUM(E65:E71)</f>
        <v>6</v>
      </c>
      <c r="F72" s="111">
        <f>SUM(F65:F71)</f>
        <v>23</v>
      </c>
      <c r="G72" s="111">
        <f>SUM(G65:G71)</f>
        <v>20</v>
      </c>
      <c r="H72" s="111">
        <f>SUM(H65:H71)</f>
        <v>25</v>
      </c>
      <c r="I72" s="3"/>
      <c r="J72" s="3"/>
      <c r="K72" s="3"/>
      <c r="L72"/>
      <c r="M72" s="56"/>
    </row>
    <row r="73" customHeight="1" spans="2:13">
      <c r="B73" s="27" t="s">
        <v>2382</v>
      </c>
      <c r="C73" s="27"/>
      <c r="D73" s="27"/>
      <c r="E73" s="27"/>
      <c r="F73" s="27"/>
      <c r="I73" s="3"/>
      <c r="J73" s="3"/>
      <c r="K73" s="3"/>
      <c r="L73"/>
      <c r="M73" s="56"/>
    </row>
    <row r="74" customHeight="1" spans="9:13">
      <c r="I74" s="3"/>
      <c r="J74" s="3"/>
      <c r="K74" s="3"/>
      <c r="L74"/>
      <c r="M74" s="56"/>
    </row>
    <row r="75" customHeight="1" spans="9:13">
      <c r="I75" s="3"/>
      <c r="J75" s="3"/>
      <c r="K75" s="3"/>
      <c r="L75"/>
      <c r="M75" s="56"/>
    </row>
    <row r="76" customHeight="1" spans="9:14">
      <c r="I76" s="3"/>
      <c r="J76" s="3"/>
      <c r="K76" s="3"/>
      <c r="L76"/>
      <c r="M76" s="44"/>
      <c r="N76" s="45"/>
    </row>
    <row r="77" customHeight="1" spans="2:14">
      <c r="B77"/>
      <c r="C77"/>
      <c r="D77"/>
      <c r="E77"/>
      <c r="F77"/>
      <c r="G77"/>
      <c r="H77"/>
      <c r="I77"/>
      <c r="J77"/>
      <c r="K77"/>
      <c r="L77"/>
      <c r="M77" s="44"/>
      <c r="N77" s="45"/>
    </row>
    <row r="78" customHeight="1" spans="2:14">
      <c r="B78"/>
      <c r="C78"/>
      <c r="D78"/>
      <c r="E78"/>
      <c r="F78"/>
      <c r="G78"/>
      <c r="H78"/>
      <c r="I78"/>
      <c r="J78"/>
      <c r="K78"/>
      <c r="L78"/>
      <c r="M78" s="44"/>
      <c r="N78" s="45"/>
    </row>
    <row r="79" customHeight="1" spans="2:14">
      <c r="B79"/>
      <c r="C79"/>
      <c r="D79"/>
      <c r="E79"/>
      <c r="F79"/>
      <c r="G79"/>
      <c r="H79"/>
      <c r="I79"/>
      <c r="J79"/>
      <c r="K79"/>
      <c r="L79"/>
      <c r="M79" s="44"/>
      <c r="N79" s="45"/>
    </row>
    <row r="80" customHeight="1" spans="2:13">
      <c r="B80"/>
      <c r="C80"/>
      <c r="D80"/>
      <c r="E80"/>
      <c r="F80"/>
      <c r="G80"/>
      <c r="H80"/>
      <c r="I80"/>
      <c r="J80"/>
      <c r="K80"/>
      <c r="L80"/>
      <c r="M80" s="3"/>
    </row>
    <row r="81" customHeight="1" spans="2:13">
      <c r="B81"/>
      <c r="C81"/>
      <c r="D81"/>
      <c r="E81"/>
      <c r="F81"/>
      <c r="G81"/>
      <c r="H81"/>
      <c r="I81"/>
      <c r="J81"/>
      <c r="K81"/>
      <c r="L81"/>
      <c r="M81" s="3"/>
    </row>
    <row r="82" customHeight="1" spans="2:13">
      <c r="B82"/>
      <c r="C82"/>
      <c r="D82"/>
      <c r="E82"/>
      <c r="F82"/>
      <c r="G82"/>
      <c r="H82"/>
      <c r="I82"/>
      <c r="J82"/>
      <c r="K82"/>
      <c r="L82"/>
      <c r="M82" s="3"/>
    </row>
    <row r="83" customHeight="1" spans="2:13">
      <c r="B83"/>
      <c r="C83"/>
      <c r="D83"/>
      <c r="E83"/>
      <c r="F83"/>
      <c r="G83"/>
      <c r="H83"/>
      <c r="I83"/>
      <c r="J83"/>
      <c r="K83"/>
      <c r="L83"/>
      <c r="M83" s="3"/>
    </row>
    <row r="84" customHeight="1" spans="2:13">
      <c r="B84"/>
      <c r="C84"/>
      <c r="D84"/>
      <c r="E84"/>
      <c r="F84"/>
      <c r="G84"/>
      <c r="H84"/>
      <c r="I84"/>
      <c r="J84"/>
      <c r="K84"/>
      <c r="L84"/>
      <c r="M84" s="3"/>
    </row>
    <row r="85" customHeight="1" spans="2:13">
      <c r="B85"/>
      <c r="C85"/>
      <c r="D85"/>
      <c r="E85"/>
      <c r="F85"/>
      <c r="G85"/>
      <c r="H85"/>
      <c r="I85"/>
      <c r="J85"/>
      <c r="K85"/>
      <c r="L85"/>
      <c r="M85" s="3"/>
    </row>
    <row r="86" customHeight="1" spans="2:13">
      <c r="B86"/>
      <c r="C86"/>
      <c r="D86"/>
      <c r="E86"/>
      <c r="F86"/>
      <c r="G86"/>
      <c r="H86"/>
      <c r="I86"/>
      <c r="J86"/>
      <c r="K86"/>
      <c r="L86"/>
      <c r="M86" s="3"/>
    </row>
    <row r="87" customHeight="1" spans="2:13">
      <c r="B87"/>
      <c r="C87"/>
      <c r="D87"/>
      <c r="E87"/>
      <c r="F87"/>
      <c r="G87"/>
      <c r="H87"/>
      <c r="I87"/>
      <c r="J87"/>
      <c r="K87"/>
      <c r="L87"/>
      <c r="M87" s="3"/>
    </row>
    <row r="88" customHeight="1" spans="2:13">
      <c r="B88"/>
      <c r="C88"/>
      <c r="D88"/>
      <c r="E88"/>
      <c r="F88"/>
      <c r="G88"/>
      <c r="H88"/>
      <c r="I88"/>
      <c r="J88"/>
      <c r="K88"/>
      <c r="L88"/>
      <c r="M88" s="3"/>
    </row>
    <row r="89" ht="18" customHeight="1" spans="2:13">
      <c r="B89"/>
      <c r="C89"/>
      <c r="D89"/>
      <c r="E89"/>
      <c r="F89"/>
      <c r="G89"/>
      <c r="H89"/>
      <c r="I89"/>
      <c r="J89"/>
      <c r="K89"/>
      <c r="L89"/>
      <c r="M89" s="3"/>
    </row>
    <row r="90" customHeight="1" spans="2:13">
      <c r="B90"/>
      <c r="C90"/>
      <c r="D90"/>
      <c r="E90"/>
      <c r="F90"/>
      <c r="G90"/>
      <c r="H90"/>
      <c r="I90"/>
      <c r="J90"/>
      <c r="K90"/>
      <c r="L90"/>
      <c r="M90" s="3"/>
    </row>
    <row r="91" customHeight="1" spans="2:13">
      <c r="B91"/>
      <c r="C91"/>
      <c r="D91"/>
      <c r="E91"/>
      <c r="F91"/>
      <c r="G91"/>
      <c r="H91"/>
      <c r="I91"/>
      <c r="J91"/>
      <c r="K91"/>
      <c r="L91"/>
      <c r="M91" s="3"/>
    </row>
    <row r="92" customHeight="1" spans="2:13">
      <c r="B92"/>
      <c r="C92"/>
      <c r="D92"/>
      <c r="E92"/>
      <c r="F92"/>
      <c r="G92"/>
      <c r="H92"/>
      <c r="I92"/>
      <c r="J92"/>
      <c r="K92"/>
      <c r="L92"/>
      <c r="M92" s="3"/>
    </row>
    <row r="93" customHeight="1" spans="2:13">
      <c r="B93"/>
      <c r="C93"/>
      <c r="D93"/>
      <c r="E93"/>
      <c r="F93"/>
      <c r="G93"/>
      <c r="H93"/>
      <c r="I93"/>
      <c r="J93"/>
      <c r="K93"/>
      <c r="L93"/>
      <c r="M93" s="3"/>
    </row>
    <row r="94" customHeight="1" spans="2:13">
      <c r="B94"/>
      <c r="C94"/>
      <c r="D94"/>
      <c r="E94"/>
      <c r="F94"/>
      <c r="G94"/>
      <c r="H94"/>
      <c r="I94"/>
      <c r="J94"/>
      <c r="K94"/>
      <c r="L94"/>
      <c r="M94" s="3"/>
    </row>
    <row r="95" customHeight="1" spans="2:12">
      <c r="B95"/>
      <c r="C95"/>
      <c r="D95"/>
      <c r="E95"/>
      <c r="F95"/>
      <c r="G95"/>
      <c r="H95"/>
      <c r="I95"/>
      <c r="J95"/>
      <c r="K95"/>
      <c r="L95"/>
    </row>
    <row r="96" customHeight="1" spans="11:12">
      <c r="K96"/>
      <c r="L96"/>
    </row>
    <row r="97" customHeight="1" spans="11:12">
      <c r="K97"/>
      <c r="L97"/>
    </row>
    <row r="98" customHeight="1" spans="11:12">
      <c r="K98"/>
      <c r="L98"/>
    </row>
    <row r="101" customHeight="1" spans="8:9">
      <c r="H101" s="46"/>
      <c r="I101" s="46"/>
    </row>
    <row r="102" customHeight="1" spans="8:9">
      <c r="H102" s="46"/>
      <c r="I102" s="46"/>
    </row>
    <row r="103" customHeight="1" spans="8:9">
      <c r="H103" s="46"/>
      <c r="I103" s="46"/>
    </row>
    <row r="104" customHeight="1" spans="8:9">
      <c r="H104" s="46"/>
      <c r="I104" s="46"/>
    </row>
    <row r="105" s="21" customFormat="1" customHeight="1" spans="1:53">
      <c r="A105" s="3"/>
      <c r="B105" s="3"/>
      <c r="C105" s="3"/>
      <c r="D105" s="3"/>
      <c r="E105" s="3"/>
      <c r="F105" s="3"/>
      <c r="G105" s="3"/>
      <c r="H105" s="46"/>
      <c r="I105" s="46"/>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row>
    <row r="106" s="21" customFormat="1" customHeight="1" spans="1:53">
      <c r="A106" s="3"/>
      <c r="B106" s="3"/>
      <c r="C106" s="3"/>
      <c r="D106" s="3"/>
      <c r="E106" s="3"/>
      <c r="F106" s="3"/>
      <c r="G106" s="3"/>
      <c r="H106" s="46"/>
      <c r="I106" s="46"/>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row>
    <row r="107" s="21" customFormat="1" customHeight="1" spans="1:53">
      <c r="A107" s="3"/>
      <c r="B107" s="3"/>
      <c r="C107" s="3"/>
      <c r="D107" s="80"/>
      <c r="E107" s="80"/>
      <c r="F107" s="80"/>
      <c r="G107" s="3"/>
      <c r="H107" s="46"/>
      <c r="I107" s="46"/>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row>
    <row r="108" s="21" customFormat="1" customHeight="1" spans="1:53">
      <c r="A108" s="3"/>
      <c r="B108" s="3"/>
      <c r="C108" s="3"/>
      <c r="D108" s="80"/>
      <c r="E108" s="80"/>
      <c r="F108" s="80"/>
      <c r="G108" s="3"/>
      <c r="H108" s="46"/>
      <c r="I108" s="46"/>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21" customFormat="1" customHeight="1" spans="1:53">
      <c r="A109" s="3"/>
      <c r="B109" s="3"/>
      <c r="C109" s="3"/>
      <c r="D109" s="3"/>
      <c r="E109" s="3"/>
      <c r="F109" s="3"/>
      <c r="G109" s="3"/>
      <c r="H109" s="46"/>
      <c r="I109" s="46"/>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row>
    <row r="110" s="21" customFormat="1" customHeight="1" spans="1:53">
      <c r="A110" s="3"/>
      <c r="B110" s="3"/>
      <c r="C110" s="3"/>
      <c r="D110" s="3"/>
      <c r="E110" s="3"/>
      <c r="F110" s="3"/>
      <c r="G110" s="3"/>
      <c r="H110" s="46"/>
      <c r="I110" s="46"/>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row>
    <row r="111" s="21" customFormat="1" customHeight="1" spans="1:53">
      <c r="A111" s="3"/>
      <c r="B111" s="3"/>
      <c r="C111" s="3"/>
      <c r="D111" s="3"/>
      <c r="E111" s="3"/>
      <c r="F111" s="3"/>
      <c r="G111" s="3"/>
      <c r="H111" s="46"/>
      <c r="I111" s="46"/>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21" customFormat="1" customHeight="1" spans="1:53">
      <c r="A112" s="3"/>
      <c r="B112" s="3"/>
      <c r="C112" s="3"/>
      <c r="D112" s="3"/>
      <c r="E112" s="3"/>
      <c r="F112" s="3"/>
      <c r="G112" s="3"/>
      <c r="H112" s="46"/>
      <c r="I112" s="46"/>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21" customFormat="1" customHeight="1" spans="1:53">
      <c r="A113" s="3"/>
      <c r="B113" s="3"/>
      <c r="C113" s="3"/>
      <c r="D113" s="3"/>
      <c r="E113" s="3"/>
      <c r="F113" s="3"/>
      <c r="G113" s="3"/>
      <c r="H113" s="46"/>
      <c r="I113" s="46"/>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21" customFormat="1" customHeight="1" spans="1:53">
      <c r="A114" s="3"/>
      <c r="B114" s="3"/>
      <c r="C114" s="3"/>
      <c r="D114" s="3"/>
      <c r="E114" s="3"/>
      <c r="F114" s="3"/>
      <c r="G114" s="3"/>
      <c r="H114" s="46"/>
      <c r="I114" s="46"/>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21" customFormat="1" customHeight="1" spans="1:53">
      <c r="A115" s="3"/>
      <c r="B115" s="3"/>
      <c r="C115" s="3"/>
      <c r="D115" s="3"/>
      <c r="E115" s="3"/>
      <c r="F115" s="3"/>
      <c r="G115" s="3"/>
      <c r="H115" s="46"/>
      <c r="I115" s="46"/>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21" customFormat="1" customHeight="1" spans="1:53">
      <c r="A116" s="3"/>
      <c r="B116" s="3"/>
      <c r="C116" s="3"/>
      <c r="D116" s="3"/>
      <c r="E116" s="3"/>
      <c r="F116" s="3"/>
      <c r="G116" s="3"/>
      <c r="H116" s="64"/>
      <c r="I116" s="64"/>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21" customFormat="1" customHeight="1" spans="1:53">
      <c r="A117" s="3"/>
      <c r="B117" s="3"/>
      <c r="C117" s="3"/>
      <c r="D117" s="3"/>
      <c r="E117" s="3"/>
      <c r="F117" s="3"/>
      <c r="G117" s="3"/>
      <c r="H117" s="3"/>
      <c r="I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sheetData>
  <mergeCells count="10">
    <mergeCell ref="C16:F16"/>
    <mergeCell ref="G16:J16"/>
    <mergeCell ref="B32:J32"/>
    <mergeCell ref="C39:F39"/>
    <mergeCell ref="G39:J39"/>
    <mergeCell ref="B55:J55"/>
    <mergeCell ref="B16:B17"/>
    <mergeCell ref="B39:B40"/>
    <mergeCell ref="B65:B68"/>
    <mergeCell ref="B69:B70"/>
  </mergeCells>
  <pageMargins left="0.7" right="0.7" top="0.75" bottom="0.75" header="0.3" footer="0.3"/>
  <pageSetup paperSize="9" orientation="portrait"/>
  <headerFooter/>
  <ignoredErrors>
    <ignoredError sqref="D72:H72" formulaRange="1"/>
  </ignoredErrors>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56"/>
  <sheetViews>
    <sheetView showGridLines="0" showRowColHeaders="0" zoomScale="75" zoomScaleNormal="75" workbookViewId="0">
      <selection activeCell="B14" sqref="B14"/>
    </sheetView>
  </sheetViews>
  <sheetFormatPr defaultColWidth="0" defaultRowHeight="15" customHeight="1"/>
  <cols>
    <col min="1" max="1" width="9.14285714285714" style="3" customWidth="1"/>
    <col min="2" max="2" width="21.7142857142857" style="3" customWidth="1"/>
    <col min="3" max="3" width="17.8571428571429" style="3" customWidth="1"/>
    <col min="4" max="5" width="15.7142857142857" style="3" customWidth="1"/>
    <col min="6" max="6" width="15.7142857142857" style="3" hidden="1" customWidth="1"/>
    <col min="7" max="9" width="15.7142857142857" style="3" customWidth="1"/>
    <col min="10" max="12" width="15.7142857142857" style="21" customWidth="1"/>
    <col min="13" max="13" width="11.7142857142857" style="21" customWidth="1"/>
    <col min="14" max="14" width="11.7142857142857" style="3" customWidth="1"/>
    <col min="15" max="15" width="18.4285714285714" style="3" hidden="1" customWidth="1"/>
    <col min="16" max="16" width="7.57142857142857" style="3" hidden="1" customWidth="1"/>
    <col min="17" max="17" width="4.14285714285714" style="3" hidden="1"/>
    <col min="18" max="18" width="5.57142857142857" style="3" hidden="1"/>
    <col min="19" max="19" width="4.14285714285714" style="3" hidden="1"/>
    <col min="20" max="20" width="13" style="3" hidden="1"/>
    <col min="21" max="21" width="9.14285714285714" style="3" hidden="1"/>
    <col min="22" max="23" width="4.14285714285714" style="3" hidden="1"/>
    <col min="24" max="25" width="5.57142857142857" style="3" hidden="1"/>
    <col min="26" max="26" width="13" style="3" hidden="1"/>
    <col min="27" max="27" width="9.14285714285714" style="3" hidden="1"/>
    <col min="28" max="29" width="4.14285714285714" style="3" hidden="1"/>
    <col min="30" max="31" width="5.57142857142857" style="3" hidden="1"/>
    <col min="32" max="32" width="13" style="3" hidden="1"/>
    <col min="33" max="33" width="9.14285714285714" style="3" hidden="1"/>
    <col min="34" max="35" width="4.14285714285714" style="3" hidden="1"/>
    <col min="36" max="37" width="5.57142857142857" style="3" hidden="1"/>
    <col min="38" max="38" width="13" style="3" hidden="1"/>
    <col min="39" max="39" width="9.14285714285714" style="3" hidden="1"/>
    <col min="40" max="41" width="4.14285714285714" style="3" hidden="1"/>
    <col min="42" max="43" width="5.57142857142857" style="3" hidden="1"/>
    <col min="44" max="44" width="13" style="3" hidden="1"/>
    <col min="45" max="45" width="9.14285714285714" style="3" hidden="1"/>
    <col min="46" max="47" width="4.14285714285714" style="3" hidden="1"/>
    <col min="48" max="49" width="5.57142857142857" style="3" hidden="1"/>
    <col min="50" max="50" width="13" style="3" hidden="1"/>
    <col min="51" max="53" width="9.14285714285714" style="3" hidden="1"/>
    <col min="54" max="258" width="0" style="3" hidden="1"/>
    <col min="259" max="260" width="9.14285714285714" style="3" hidden="1" customWidth="1"/>
    <col min="261" max="261" width="21.7142857142857" style="3" hidden="1" customWidth="1"/>
    <col min="262" max="262" width="17.4285714285714" style="3" hidden="1" customWidth="1"/>
    <col min="263" max="263" width="90.4285714285714" style="3" hidden="1" customWidth="1"/>
    <col min="264" max="266" width="17.4285714285714" style="3" hidden="1" customWidth="1"/>
    <col min="267" max="267" width="23.2857142857143" style="3" hidden="1" customWidth="1"/>
    <col min="268" max="269" width="17.4285714285714" style="3" hidden="1" customWidth="1"/>
    <col min="270" max="270" width="24.7142857142857" style="3" hidden="1" customWidth="1"/>
    <col min="271" max="271" width="18.4285714285714" style="3" hidden="1" customWidth="1"/>
    <col min="272" max="272" width="7.57142857142857" style="3" hidden="1" customWidth="1"/>
    <col min="273" max="514" width="0" style="3" hidden="1"/>
    <col min="515" max="516" width="9.14285714285714" style="3" hidden="1" customWidth="1"/>
    <col min="517" max="517" width="21.7142857142857" style="3" hidden="1" customWidth="1"/>
    <col min="518" max="518" width="17.4285714285714" style="3" hidden="1" customWidth="1"/>
    <col min="519" max="519" width="90.4285714285714" style="3" hidden="1" customWidth="1"/>
    <col min="520" max="522" width="17.4285714285714" style="3" hidden="1" customWidth="1"/>
    <col min="523" max="523" width="23.2857142857143" style="3" hidden="1" customWidth="1"/>
    <col min="524" max="525" width="17.4285714285714" style="3" hidden="1" customWidth="1"/>
    <col min="526" max="526" width="24.7142857142857" style="3" hidden="1" customWidth="1"/>
    <col min="527" max="527" width="18.4285714285714" style="3" hidden="1" customWidth="1"/>
    <col min="528" max="528" width="7.57142857142857" style="3" hidden="1" customWidth="1"/>
    <col min="529" max="770" width="0" style="3" hidden="1"/>
    <col min="771" max="772" width="9.14285714285714" style="3" hidden="1" customWidth="1"/>
    <col min="773" max="773" width="21.7142857142857" style="3" hidden="1" customWidth="1"/>
    <col min="774" max="774" width="17.4285714285714" style="3" hidden="1" customWidth="1"/>
    <col min="775" max="775" width="90.4285714285714" style="3" hidden="1" customWidth="1"/>
    <col min="776" max="778" width="17.4285714285714" style="3" hidden="1" customWidth="1"/>
    <col min="779" max="779" width="23.2857142857143" style="3" hidden="1" customWidth="1"/>
    <col min="780" max="781" width="17.4285714285714" style="3" hidden="1" customWidth="1"/>
    <col min="782" max="782" width="24.7142857142857" style="3" hidden="1" customWidth="1"/>
    <col min="783" max="783" width="18.4285714285714" style="3" hidden="1" customWidth="1"/>
    <col min="784" max="784" width="7.57142857142857" style="3" hidden="1" customWidth="1"/>
    <col min="785" max="1026" width="0" style="3" hidden="1"/>
    <col min="1027" max="1028" width="9.14285714285714" style="3" hidden="1" customWidth="1"/>
    <col min="1029" max="1029" width="21.7142857142857" style="3" hidden="1" customWidth="1"/>
    <col min="1030" max="1030" width="17.4285714285714" style="3" hidden="1" customWidth="1"/>
    <col min="1031" max="1031" width="90.4285714285714" style="3" hidden="1" customWidth="1"/>
    <col min="1032" max="1034" width="17.4285714285714" style="3" hidden="1" customWidth="1"/>
    <col min="1035" max="1035" width="23.2857142857143" style="3" hidden="1" customWidth="1"/>
    <col min="1036" max="1037" width="17.4285714285714" style="3" hidden="1" customWidth="1"/>
    <col min="1038" max="1038" width="24.7142857142857" style="3" hidden="1" customWidth="1"/>
    <col min="1039" max="1039" width="18.4285714285714" style="3" hidden="1" customWidth="1"/>
    <col min="1040" max="1040" width="7.57142857142857" style="3" hidden="1" customWidth="1"/>
    <col min="1041" max="1282" width="0" style="3" hidden="1"/>
    <col min="1283" max="1284" width="9.14285714285714" style="3" hidden="1" customWidth="1"/>
    <col min="1285" max="1285" width="21.7142857142857" style="3" hidden="1" customWidth="1"/>
    <col min="1286" max="1286" width="17.4285714285714" style="3" hidden="1" customWidth="1"/>
    <col min="1287" max="1287" width="90.4285714285714" style="3" hidden="1" customWidth="1"/>
    <col min="1288" max="1290" width="17.4285714285714" style="3" hidden="1" customWidth="1"/>
    <col min="1291" max="1291" width="23.2857142857143" style="3" hidden="1" customWidth="1"/>
    <col min="1292" max="1293" width="17.4285714285714" style="3" hidden="1" customWidth="1"/>
    <col min="1294" max="1294" width="24.7142857142857" style="3" hidden="1" customWidth="1"/>
    <col min="1295" max="1295" width="18.4285714285714" style="3" hidden="1" customWidth="1"/>
    <col min="1296" max="1296" width="7.57142857142857" style="3" hidden="1" customWidth="1"/>
    <col min="1297" max="1538" width="0" style="3" hidden="1"/>
    <col min="1539" max="1540" width="9.14285714285714" style="3" hidden="1" customWidth="1"/>
    <col min="1541" max="1541" width="21.7142857142857" style="3" hidden="1" customWidth="1"/>
    <col min="1542" max="1542" width="17.4285714285714" style="3" hidden="1" customWidth="1"/>
    <col min="1543" max="1543" width="90.4285714285714" style="3" hidden="1" customWidth="1"/>
    <col min="1544" max="1546" width="17.4285714285714" style="3" hidden="1" customWidth="1"/>
    <col min="1547" max="1547" width="23.2857142857143" style="3" hidden="1" customWidth="1"/>
    <col min="1548" max="1549" width="17.4285714285714" style="3" hidden="1" customWidth="1"/>
    <col min="1550" max="1550" width="24.7142857142857" style="3" hidden="1" customWidth="1"/>
    <col min="1551" max="1551" width="18.4285714285714" style="3" hidden="1" customWidth="1"/>
    <col min="1552" max="1552" width="7.57142857142857" style="3" hidden="1" customWidth="1"/>
    <col min="1553" max="1794" width="0" style="3" hidden="1"/>
    <col min="1795" max="1796" width="9.14285714285714" style="3" hidden="1" customWidth="1"/>
    <col min="1797" max="1797" width="21.7142857142857" style="3" hidden="1" customWidth="1"/>
    <col min="1798" max="1798" width="17.4285714285714" style="3" hidden="1" customWidth="1"/>
    <col min="1799" max="1799" width="90.4285714285714" style="3" hidden="1" customWidth="1"/>
    <col min="1800" max="1802" width="17.4285714285714" style="3" hidden="1" customWidth="1"/>
    <col min="1803" max="1803" width="23.2857142857143" style="3" hidden="1" customWidth="1"/>
    <col min="1804" max="1805" width="17.4285714285714" style="3" hidden="1" customWidth="1"/>
    <col min="1806" max="1806" width="24.7142857142857" style="3" hidden="1" customWidth="1"/>
    <col min="1807" max="1807" width="18.4285714285714" style="3" hidden="1" customWidth="1"/>
    <col min="1808" max="1808" width="7.57142857142857" style="3" hidden="1" customWidth="1"/>
    <col min="1809" max="2050" width="0" style="3" hidden="1"/>
    <col min="2051" max="2052" width="9.14285714285714" style="3" hidden="1" customWidth="1"/>
    <col min="2053" max="2053" width="21.7142857142857" style="3" hidden="1" customWidth="1"/>
    <col min="2054" max="2054" width="17.4285714285714" style="3" hidden="1" customWidth="1"/>
    <col min="2055" max="2055" width="90.4285714285714" style="3" hidden="1" customWidth="1"/>
    <col min="2056" max="2058" width="17.4285714285714" style="3" hidden="1" customWidth="1"/>
    <col min="2059" max="2059" width="23.2857142857143" style="3" hidden="1" customWidth="1"/>
    <col min="2060" max="2061" width="17.4285714285714" style="3" hidden="1" customWidth="1"/>
    <col min="2062" max="2062" width="24.7142857142857" style="3" hidden="1" customWidth="1"/>
    <col min="2063" max="2063" width="18.4285714285714" style="3" hidden="1" customWidth="1"/>
    <col min="2064" max="2064" width="7.57142857142857" style="3" hidden="1" customWidth="1"/>
    <col min="2065" max="2306" width="0" style="3" hidden="1"/>
    <col min="2307" max="2308" width="9.14285714285714" style="3" hidden="1" customWidth="1"/>
    <col min="2309" max="2309" width="21.7142857142857" style="3" hidden="1" customWidth="1"/>
    <col min="2310" max="2310" width="17.4285714285714" style="3" hidden="1" customWidth="1"/>
    <col min="2311" max="2311" width="90.4285714285714" style="3" hidden="1" customWidth="1"/>
    <col min="2312" max="2314" width="17.4285714285714" style="3" hidden="1" customWidth="1"/>
    <col min="2315" max="2315" width="23.2857142857143" style="3" hidden="1" customWidth="1"/>
    <col min="2316" max="2317" width="17.4285714285714" style="3" hidden="1" customWidth="1"/>
    <col min="2318" max="2318" width="24.7142857142857" style="3" hidden="1" customWidth="1"/>
    <col min="2319" max="2319" width="18.4285714285714" style="3" hidden="1" customWidth="1"/>
    <col min="2320" max="2320" width="7.57142857142857" style="3" hidden="1" customWidth="1"/>
    <col min="2321" max="2562" width="0" style="3" hidden="1"/>
    <col min="2563" max="2564" width="9.14285714285714" style="3" hidden="1" customWidth="1"/>
    <col min="2565" max="2565" width="21.7142857142857" style="3" hidden="1" customWidth="1"/>
    <col min="2566" max="2566" width="17.4285714285714" style="3" hidden="1" customWidth="1"/>
    <col min="2567" max="2567" width="90.4285714285714" style="3" hidden="1" customWidth="1"/>
    <col min="2568" max="2570" width="17.4285714285714" style="3" hidden="1" customWidth="1"/>
    <col min="2571" max="2571" width="23.2857142857143" style="3" hidden="1" customWidth="1"/>
    <col min="2572" max="2573" width="17.4285714285714" style="3" hidden="1" customWidth="1"/>
    <col min="2574" max="2574" width="24.7142857142857" style="3" hidden="1" customWidth="1"/>
    <col min="2575" max="2575" width="18.4285714285714" style="3" hidden="1" customWidth="1"/>
    <col min="2576" max="2576" width="7.57142857142857" style="3" hidden="1" customWidth="1"/>
    <col min="2577" max="2818" width="0" style="3" hidden="1"/>
    <col min="2819" max="2820" width="9.14285714285714" style="3" hidden="1" customWidth="1"/>
    <col min="2821" max="2821" width="21.7142857142857" style="3" hidden="1" customWidth="1"/>
    <col min="2822" max="2822" width="17.4285714285714" style="3" hidden="1" customWidth="1"/>
    <col min="2823" max="2823" width="90.4285714285714" style="3" hidden="1" customWidth="1"/>
    <col min="2824" max="2826" width="17.4285714285714" style="3" hidden="1" customWidth="1"/>
    <col min="2827" max="2827" width="23.2857142857143" style="3" hidden="1" customWidth="1"/>
    <col min="2828" max="2829" width="17.4285714285714" style="3" hidden="1" customWidth="1"/>
    <col min="2830" max="2830" width="24.7142857142857" style="3" hidden="1" customWidth="1"/>
    <col min="2831" max="2831" width="18.4285714285714" style="3" hidden="1" customWidth="1"/>
    <col min="2832" max="2832" width="7.57142857142857" style="3" hidden="1" customWidth="1"/>
    <col min="2833" max="3074" width="0" style="3" hidden="1"/>
    <col min="3075" max="3076" width="9.14285714285714" style="3" hidden="1" customWidth="1"/>
    <col min="3077" max="3077" width="21.7142857142857" style="3" hidden="1" customWidth="1"/>
    <col min="3078" max="3078" width="17.4285714285714" style="3" hidden="1" customWidth="1"/>
    <col min="3079" max="3079" width="90.4285714285714" style="3" hidden="1" customWidth="1"/>
    <col min="3080" max="3082" width="17.4285714285714" style="3" hidden="1" customWidth="1"/>
    <col min="3083" max="3083" width="23.2857142857143" style="3" hidden="1" customWidth="1"/>
    <col min="3084" max="3085" width="17.4285714285714" style="3" hidden="1" customWidth="1"/>
    <col min="3086" max="3086" width="24.7142857142857" style="3" hidden="1" customWidth="1"/>
    <col min="3087" max="3087" width="18.4285714285714" style="3" hidden="1" customWidth="1"/>
    <col min="3088" max="3088" width="7.57142857142857" style="3" hidden="1" customWidth="1"/>
    <col min="3089" max="3330" width="0" style="3" hidden="1"/>
    <col min="3331" max="3332" width="9.14285714285714" style="3" hidden="1" customWidth="1"/>
    <col min="3333" max="3333" width="21.7142857142857" style="3" hidden="1" customWidth="1"/>
    <col min="3334" max="3334" width="17.4285714285714" style="3" hidden="1" customWidth="1"/>
    <col min="3335" max="3335" width="90.4285714285714" style="3" hidden="1" customWidth="1"/>
    <col min="3336" max="3338" width="17.4285714285714" style="3" hidden="1" customWidth="1"/>
    <col min="3339" max="3339" width="23.2857142857143" style="3" hidden="1" customWidth="1"/>
    <col min="3340" max="3341" width="17.4285714285714" style="3" hidden="1" customWidth="1"/>
    <col min="3342" max="3342" width="24.7142857142857" style="3" hidden="1" customWidth="1"/>
    <col min="3343" max="3343" width="18.4285714285714" style="3" hidden="1" customWidth="1"/>
    <col min="3344" max="3344" width="7.57142857142857" style="3" hidden="1" customWidth="1"/>
    <col min="3345" max="3586" width="0" style="3" hidden="1"/>
    <col min="3587" max="3588" width="9.14285714285714" style="3" hidden="1" customWidth="1"/>
    <col min="3589" max="3589" width="21.7142857142857" style="3" hidden="1" customWidth="1"/>
    <col min="3590" max="3590" width="17.4285714285714" style="3" hidden="1" customWidth="1"/>
    <col min="3591" max="3591" width="90.4285714285714" style="3" hidden="1" customWidth="1"/>
    <col min="3592" max="3594" width="17.4285714285714" style="3" hidden="1" customWidth="1"/>
    <col min="3595" max="3595" width="23.2857142857143" style="3" hidden="1" customWidth="1"/>
    <col min="3596" max="3597" width="17.4285714285714" style="3" hidden="1" customWidth="1"/>
    <col min="3598" max="3598" width="24.7142857142857" style="3" hidden="1" customWidth="1"/>
    <col min="3599" max="3599" width="18.4285714285714" style="3" hidden="1" customWidth="1"/>
    <col min="3600" max="3600" width="7.57142857142857" style="3" hidden="1" customWidth="1"/>
    <col min="3601" max="3842" width="0" style="3" hidden="1"/>
    <col min="3843" max="3844" width="9.14285714285714" style="3" hidden="1" customWidth="1"/>
    <col min="3845" max="3845" width="21.7142857142857" style="3" hidden="1" customWidth="1"/>
    <col min="3846" max="3846" width="17.4285714285714" style="3" hidden="1" customWidth="1"/>
    <col min="3847" max="3847" width="90.4285714285714" style="3" hidden="1" customWidth="1"/>
    <col min="3848" max="3850" width="17.4285714285714" style="3" hidden="1" customWidth="1"/>
    <col min="3851" max="3851" width="23.2857142857143" style="3" hidden="1" customWidth="1"/>
    <col min="3852" max="3853" width="17.4285714285714" style="3" hidden="1" customWidth="1"/>
    <col min="3854" max="3854" width="24.7142857142857" style="3" hidden="1" customWidth="1"/>
    <col min="3855" max="3855" width="18.4285714285714" style="3" hidden="1" customWidth="1"/>
    <col min="3856" max="3856" width="7.57142857142857" style="3" hidden="1" customWidth="1"/>
    <col min="3857" max="4098" width="0" style="3" hidden="1"/>
    <col min="4099" max="4100" width="9.14285714285714" style="3" hidden="1" customWidth="1"/>
    <col min="4101" max="4101" width="21.7142857142857" style="3" hidden="1" customWidth="1"/>
    <col min="4102" max="4102" width="17.4285714285714" style="3" hidden="1" customWidth="1"/>
    <col min="4103" max="4103" width="90.4285714285714" style="3" hidden="1" customWidth="1"/>
    <col min="4104" max="4106" width="17.4285714285714" style="3" hidden="1" customWidth="1"/>
    <col min="4107" max="4107" width="23.2857142857143" style="3" hidden="1" customWidth="1"/>
    <col min="4108" max="4109" width="17.4285714285714" style="3" hidden="1" customWidth="1"/>
    <col min="4110" max="4110" width="24.7142857142857" style="3" hidden="1" customWidth="1"/>
    <col min="4111" max="4111" width="18.4285714285714" style="3" hidden="1" customWidth="1"/>
    <col min="4112" max="4112" width="7.57142857142857" style="3" hidden="1" customWidth="1"/>
    <col min="4113" max="4354" width="0" style="3" hidden="1"/>
    <col min="4355" max="4356" width="9.14285714285714" style="3" hidden="1" customWidth="1"/>
    <col min="4357" max="4357" width="21.7142857142857" style="3" hidden="1" customWidth="1"/>
    <col min="4358" max="4358" width="17.4285714285714" style="3" hidden="1" customWidth="1"/>
    <col min="4359" max="4359" width="90.4285714285714" style="3" hidden="1" customWidth="1"/>
    <col min="4360" max="4362" width="17.4285714285714" style="3" hidden="1" customWidth="1"/>
    <col min="4363" max="4363" width="23.2857142857143" style="3" hidden="1" customWidth="1"/>
    <col min="4364" max="4365" width="17.4285714285714" style="3" hidden="1" customWidth="1"/>
    <col min="4366" max="4366" width="24.7142857142857" style="3" hidden="1" customWidth="1"/>
    <col min="4367" max="4367" width="18.4285714285714" style="3" hidden="1" customWidth="1"/>
    <col min="4368" max="4368" width="7.57142857142857" style="3" hidden="1" customWidth="1"/>
    <col min="4369" max="4610" width="0" style="3" hidden="1"/>
    <col min="4611" max="4612" width="9.14285714285714" style="3" hidden="1" customWidth="1"/>
    <col min="4613" max="4613" width="21.7142857142857" style="3" hidden="1" customWidth="1"/>
    <col min="4614" max="4614" width="17.4285714285714" style="3" hidden="1" customWidth="1"/>
    <col min="4615" max="4615" width="90.4285714285714" style="3" hidden="1" customWidth="1"/>
    <col min="4616" max="4618" width="17.4285714285714" style="3" hidden="1" customWidth="1"/>
    <col min="4619" max="4619" width="23.2857142857143" style="3" hidden="1" customWidth="1"/>
    <col min="4620" max="4621" width="17.4285714285714" style="3" hidden="1" customWidth="1"/>
    <col min="4622" max="4622" width="24.7142857142857" style="3" hidden="1" customWidth="1"/>
    <col min="4623" max="4623" width="18.4285714285714" style="3" hidden="1" customWidth="1"/>
    <col min="4624" max="4624" width="7.57142857142857" style="3" hidden="1" customWidth="1"/>
    <col min="4625" max="4866" width="0" style="3" hidden="1"/>
    <col min="4867" max="4868" width="9.14285714285714" style="3" hidden="1" customWidth="1"/>
    <col min="4869" max="4869" width="21.7142857142857" style="3" hidden="1" customWidth="1"/>
    <col min="4870" max="4870" width="17.4285714285714" style="3" hidden="1" customWidth="1"/>
    <col min="4871" max="4871" width="90.4285714285714" style="3" hidden="1" customWidth="1"/>
    <col min="4872" max="4874" width="17.4285714285714" style="3" hidden="1" customWidth="1"/>
    <col min="4875" max="4875" width="23.2857142857143" style="3" hidden="1" customWidth="1"/>
    <col min="4876" max="4877" width="17.4285714285714" style="3" hidden="1" customWidth="1"/>
    <col min="4878" max="4878" width="24.7142857142857" style="3" hidden="1" customWidth="1"/>
    <col min="4879" max="4879" width="18.4285714285714" style="3" hidden="1" customWidth="1"/>
    <col min="4880" max="4880" width="7.57142857142857" style="3" hidden="1" customWidth="1"/>
    <col min="4881" max="5122" width="0" style="3" hidden="1"/>
    <col min="5123" max="5124" width="9.14285714285714" style="3" hidden="1" customWidth="1"/>
    <col min="5125" max="5125" width="21.7142857142857" style="3" hidden="1" customWidth="1"/>
    <col min="5126" max="5126" width="17.4285714285714" style="3" hidden="1" customWidth="1"/>
    <col min="5127" max="5127" width="90.4285714285714" style="3" hidden="1" customWidth="1"/>
    <col min="5128" max="5130" width="17.4285714285714" style="3" hidden="1" customWidth="1"/>
    <col min="5131" max="5131" width="23.2857142857143" style="3" hidden="1" customWidth="1"/>
    <col min="5132" max="5133" width="17.4285714285714" style="3" hidden="1" customWidth="1"/>
    <col min="5134" max="5134" width="24.7142857142857" style="3" hidden="1" customWidth="1"/>
    <col min="5135" max="5135" width="18.4285714285714" style="3" hidden="1" customWidth="1"/>
    <col min="5136" max="5136" width="7.57142857142857" style="3" hidden="1" customWidth="1"/>
    <col min="5137" max="5378" width="0" style="3" hidden="1"/>
    <col min="5379" max="5380" width="9.14285714285714" style="3" hidden="1" customWidth="1"/>
    <col min="5381" max="5381" width="21.7142857142857" style="3" hidden="1" customWidth="1"/>
    <col min="5382" max="5382" width="17.4285714285714" style="3" hidden="1" customWidth="1"/>
    <col min="5383" max="5383" width="90.4285714285714" style="3" hidden="1" customWidth="1"/>
    <col min="5384" max="5386" width="17.4285714285714" style="3" hidden="1" customWidth="1"/>
    <col min="5387" max="5387" width="23.2857142857143" style="3" hidden="1" customWidth="1"/>
    <col min="5388" max="5389" width="17.4285714285714" style="3" hidden="1" customWidth="1"/>
    <col min="5390" max="5390" width="24.7142857142857" style="3" hidden="1" customWidth="1"/>
    <col min="5391" max="5391" width="18.4285714285714" style="3" hidden="1" customWidth="1"/>
    <col min="5392" max="5392" width="7.57142857142857" style="3" hidden="1" customWidth="1"/>
    <col min="5393" max="5634" width="0" style="3" hidden="1"/>
    <col min="5635" max="5636" width="9.14285714285714" style="3" hidden="1" customWidth="1"/>
    <col min="5637" max="5637" width="21.7142857142857" style="3" hidden="1" customWidth="1"/>
    <col min="5638" max="5638" width="17.4285714285714" style="3" hidden="1" customWidth="1"/>
    <col min="5639" max="5639" width="90.4285714285714" style="3" hidden="1" customWidth="1"/>
    <col min="5640" max="5642" width="17.4285714285714" style="3" hidden="1" customWidth="1"/>
    <col min="5643" max="5643" width="23.2857142857143" style="3" hidden="1" customWidth="1"/>
    <col min="5644" max="5645" width="17.4285714285714" style="3" hidden="1" customWidth="1"/>
    <col min="5646" max="5646" width="24.7142857142857" style="3" hidden="1" customWidth="1"/>
    <col min="5647" max="5647" width="18.4285714285714" style="3" hidden="1" customWidth="1"/>
    <col min="5648" max="5648" width="7.57142857142857" style="3" hidden="1" customWidth="1"/>
    <col min="5649" max="5890" width="0" style="3" hidden="1"/>
    <col min="5891" max="5892" width="9.14285714285714" style="3" hidden="1" customWidth="1"/>
    <col min="5893" max="5893" width="21.7142857142857" style="3" hidden="1" customWidth="1"/>
    <col min="5894" max="5894" width="17.4285714285714" style="3" hidden="1" customWidth="1"/>
    <col min="5895" max="5895" width="90.4285714285714" style="3" hidden="1" customWidth="1"/>
    <col min="5896" max="5898" width="17.4285714285714" style="3" hidden="1" customWidth="1"/>
    <col min="5899" max="5899" width="23.2857142857143" style="3" hidden="1" customWidth="1"/>
    <col min="5900" max="5901" width="17.4285714285714" style="3" hidden="1" customWidth="1"/>
    <col min="5902" max="5902" width="24.7142857142857" style="3" hidden="1" customWidth="1"/>
    <col min="5903" max="5903" width="18.4285714285714" style="3" hidden="1" customWidth="1"/>
    <col min="5904" max="5904" width="7.57142857142857" style="3" hidden="1" customWidth="1"/>
    <col min="5905" max="6146" width="0" style="3" hidden="1"/>
    <col min="6147" max="6148" width="9.14285714285714" style="3" hidden="1" customWidth="1"/>
    <col min="6149" max="6149" width="21.7142857142857" style="3" hidden="1" customWidth="1"/>
    <col min="6150" max="6150" width="17.4285714285714" style="3" hidden="1" customWidth="1"/>
    <col min="6151" max="6151" width="90.4285714285714" style="3" hidden="1" customWidth="1"/>
    <col min="6152" max="6154" width="17.4285714285714" style="3" hidden="1" customWidth="1"/>
    <col min="6155" max="6155" width="23.2857142857143" style="3" hidden="1" customWidth="1"/>
    <col min="6156" max="6157" width="17.4285714285714" style="3" hidden="1" customWidth="1"/>
    <col min="6158" max="6158" width="24.7142857142857" style="3" hidden="1" customWidth="1"/>
    <col min="6159" max="6159" width="18.4285714285714" style="3" hidden="1" customWidth="1"/>
    <col min="6160" max="6160" width="7.57142857142857" style="3" hidden="1" customWidth="1"/>
    <col min="6161" max="6402" width="0" style="3" hidden="1"/>
    <col min="6403" max="6404" width="9.14285714285714" style="3" hidden="1" customWidth="1"/>
    <col min="6405" max="6405" width="21.7142857142857" style="3" hidden="1" customWidth="1"/>
    <col min="6406" max="6406" width="17.4285714285714" style="3" hidden="1" customWidth="1"/>
    <col min="6407" max="6407" width="90.4285714285714" style="3" hidden="1" customWidth="1"/>
    <col min="6408" max="6410" width="17.4285714285714" style="3" hidden="1" customWidth="1"/>
    <col min="6411" max="6411" width="23.2857142857143" style="3" hidden="1" customWidth="1"/>
    <col min="6412" max="6413" width="17.4285714285714" style="3" hidden="1" customWidth="1"/>
    <col min="6414" max="6414" width="24.7142857142857" style="3" hidden="1" customWidth="1"/>
    <col min="6415" max="6415" width="18.4285714285714" style="3" hidden="1" customWidth="1"/>
    <col min="6416" max="6416" width="7.57142857142857" style="3" hidden="1" customWidth="1"/>
    <col min="6417" max="6658" width="0" style="3" hidden="1"/>
    <col min="6659" max="6660" width="9.14285714285714" style="3" hidden="1" customWidth="1"/>
    <col min="6661" max="6661" width="21.7142857142857" style="3" hidden="1" customWidth="1"/>
    <col min="6662" max="6662" width="17.4285714285714" style="3" hidden="1" customWidth="1"/>
    <col min="6663" max="6663" width="90.4285714285714" style="3" hidden="1" customWidth="1"/>
    <col min="6664" max="6666" width="17.4285714285714" style="3" hidden="1" customWidth="1"/>
    <col min="6667" max="6667" width="23.2857142857143" style="3" hidden="1" customWidth="1"/>
    <col min="6668" max="6669" width="17.4285714285714" style="3" hidden="1" customWidth="1"/>
    <col min="6670" max="6670" width="24.7142857142857" style="3" hidden="1" customWidth="1"/>
    <col min="6671" max="6671" width="18.4285714285714" style="3" hidden="1" customWidth="1"/>
    <col min="6672" max="6672" width="7.57142857142857" style="3" hidden="1" customWidth="1"/>
    <col min="6673" max="6914" width="0" style="3" hidden="1"/>
    <col min="6915" max="6916" width="9.14285714285714" style="3" hidden="1" customWidth="1"/>
    <col min="6917" max="6917" width="21.7142857142857" style="3" hidden="1" customWidth="1"/>
    <col min="6918" max="6918" width="17.4285714285714" style="3" hidden="1" customWidth="1"/>
    <col min="6919" max="6919" width="90.4285714285714" style="3" hidden="1" customWidth="1"/>
    <col min="6920" max="6922" width="17.4285714285714" style="3" hidden="1" customWidth="1"/>
    <col min="6923" max="6923" width="23.2857142857143" style="3" hidden="1" customWidth="1"/>
    <col min="6924" max="6925" width="17.4285714285714" style="3" hidden="1" customWidth="1"/>
    <col min="6926" max="6926" width="24.7142857142857" style="3" hidden="1" customWidth="1"/>
    <col min="6927" max="6927" width="18.4285714285714" style="3" hidden="1" customWidth="1"/>
    <col min="6928" max="6928" width="7.57142857142857" style="3" hidden="1" customWidth="1"/>
    <col min="6929" max="7170" width="0" style="3" hidden="1"/>
    <col min="7171" max="7172" width="9.14285714285714" style="3" hidden="1" customWidth="1"/>
    <col min="7173" max="7173" width="21.7142857142857" style="3" hidden="1" customWidth="1"/>
    <col min="7174" max="7174" width="17.4285714285714" style="3" hidden="1" customWidth="1"/>
    <col min="7175" max="7175" width="90.4285714285714" style="3" hidden="1" customWidth="1"/>
    <col min="7176" max="7178" width="17.4285714285714" style="3" hidden="1" customWidth="1"/>
    <col min="7179" max="7179" width="23.2857142857143" style="3" hidden="1" customWidth="1"/>
    <col min="7180" max="7181" width="17.4285714285714" style="3" hidden="1" customWidth="1"/>
    <col min="7182" max="7182" width="24.7142857142857" style="3" hidden="1" customWidth="1"/>
    <col min="7183" max="7183" width="18.4285714285714" style="3" hidden="1" customWidth="1"/>
    <col min="7184" max="7184" width="7.57142857142857" style="3" hidden="1" customWidth="1"/>
    <col min="7185" max="7426" width="0" style="3" hidden="1"/>
    <col min="7427" max="7428" width="9.14285714285714" style="3" hidden="1" customWidth="1"/>
    <col min="7429" max="7429" width="21.7142857142857" style="3" hidden="1" customWidth="1"/>
    <col min="7430" max="7430" width="17.4285714285714" style="3" hidden="1" customWidth="1"/>
    <col min="7431" max="7431" width="90.4285714285714" style="3" hidden="1" customWidth="1"/>
    <col min="7432" max="7434" width="17.4285714285714" style="3" hidden="1" customWidth="1"/>
    <col min="7435" max="7435" width="23.2857142857143" style="3" hidden="1" customWidth="1"/>
    <col min="7436" max="7437" width="17.4285714285714" style="3" hidden="1" customWidth="1"/>
    <col min="7438" max="7438" width="24.7142857142857" style="3" hidden="1" customWidth="1"/>
    <col min="7439" max="7439" width="18.4285714285714" style="3" hidden="1" customWidth="1"/>
    <col min="7440" max="7440" width="7.57142857142857" style="3" hidden="1" customWidth="1"/>
    <col min="7441" max="7682" width="0" style="3" hidden="1"/>
    <col min="7683" max="7684" width="9.14285714285714" style="3" hidden="1" customWidth="1"/>
    <col min="7685" max="7685" width="21.7142857142857" style="3" hidden="1" customWidth="1"/>
    <col min="7686" max="7686" width="17.4285714285714" style="3" hidden="1" customWidth="1"/>
    <col min="7687" max="7687" width="90.4285714285714" style="3" hidden="1" customWidth="1"/>
    <col min="7688" max="7690" width="17.4285714285714" style="3" hidden="1" customWidth="1"/>
    <col min="7691" max="7691" width="23.2857142857143" style="3" hidden="1" customWidth="1"/>
    <col min="7692" max="7693" width="17.4285714285714" style="3" hidden="1" customWidth="1"/>
    <col min="7694" max="7694" width="24.7142857142857" style="3" hidden="1" customWidth="1"/>
    <col min="7695" max="7695" width="18.4285714285714" style="3" hidden="1" customWidth="1"/>
    <col min="7696" max="7696" width="7.57142857142857" style="3" hidden="1" customWidth="1"/>
    <col min="7697" max="7938" width="0" style="3" hidden="1"/>
    <col min="7939" max="7940" width="9.14285714285714" style="3" hidden="1" customWidth="1"/>
    <col min="7941" max="7941" width="21.7142857142857" style="3" hidden="1" customWidth="1"/>
    <col min="7942" max="7942" width="17.4285714285714" style="3" hidden="1" customWidth="1"/>
    <col min="7943" max="7943" width="90.4285714285714" style="3" hidden="1" customWidth="1"/>
    <col min="7944" max="7946" width="17.4285714285714" style="3" hidden="1" customWidth="1"/>
    <col min="7947" max="7947" width="23.2857142857143" style="3" hidden="1" customWidth="1"/>
    <col min="7948" max="7949" width="17.4285714285714" style="3" hidden="1" customWidth="1"/>
    <col min="7950" max="7950" width="24.7142857142857" style="3" hidden="1" customWidth="1"/>
    <col min="7951" max="7951" width="18.4285714285714" style="3" hidden="1" customWidth="1"/>
    <col min="7952" max="7952" width="7.57142857142857" style="3" hidden="1" customWidth="1"/>
    <col min="7953" max="8194" width="0" style="3" hidden="1"/>
    <col min="8195" max="8196" width="9.14285714285714" style="3" hidden="1" customWidth="1"/>
    <col min="8197" max="8197" width="21.7142857142857" style="3" hidden="1" customWidth="1"/>
    <col min="8198" max="8198" width="17.4285714285714" style="3" hidden="1" customWidth="1"/>
    <col min="8199" max="8199" width="90.4285714285714" style="3" hidden="1" customWidth="1"/>
    <col min="8200" max="8202" width="17.4285714285714" style="3" hidden="1" customWidth="1"/>
    <col min="8203" max="8203" width="23.2857142857143" style="3" hidden="1" customWidth="1"/>
    <col min="8204" max="8205" width="17.4285714285714" style="3" hidden="1" customWidth="1"/>
    <col min="8206" max="8206" width="24.7142857142857" style="3" hidden="1" customWidth="1"/>
    <col min="8207" max="8207" width="18.4285714285714" style="3" hidden="1" customWidth="1"/>
    <col min="8208" max="8208" width="7.57142857142857" style="3" hidden="1" customWidth="1"/>
    <col min="8209" max="8450" width="0" style="3" hidden="1"/>
    <col min="8451" max="8452" width="9.14285714285714" style="3" hidden="1" customWidth="1"/>
    <col min="8453" max="8453" width="21.7142857142857" style="3" hidden="1" customWidth="1"/>
    <col min="8454" max="8454" width="17.4285714285714" style="3" hidden="1" customWidth="1"/>
    <col min="8455" max="8455" width="90.4285714285714" style="3" hidden="1" customWidth="1"/>
    <col min="8456" max="8458" width="17.4285714285714" style="3" hidden="1" customWidth="1"/>
    <col min="8459" max="8459" width="23.2857142857143" style="3" hidden="1" customWidth="1"/>
    <col min="8460" max="8461" width="17.4285714285714" style="3" hidden="1" customWidth="1"/>
    <col min="8462" max="8462" width="24.7142857142857" style="3" hidden="1" customWidth="1"/>
    <col min="8463" max="8463" width="18.4285714285714" style="3" hidden="1" customWidth="1"/>
    <col min="8464" max="8464" width="7.57142857142857" style="3" hidden="1" customWidth="1"/>
    <col min="8465" max="8706" width="0" style="3" hidden="1"/>
    <col min="8707" max="8708" width="9.14285714285714" style="3" hidden="1" customWidth="1"/>
    <col min="8709" max="8709" width="21.7142857142857" style="3" hidden="1" customWidth="1"/>
    <col min="8710" max="8710" width="17.4285714285714" style="3" hidden="1" customWidth="1"/>
    <col min="8711" max="8711" width="90.4285714285714" style="3" hidden="1" customWidth="1"/>
    <col min="8712" max="8714" width="17.4285714285714" style="3" hidden="1" customWidth="1"/>
    <col min="8715" max="8715" width="23.2857142857143" style="3" hidden="1" customWidth="1"/>
    <col min="8716" max="8717" width="17.4285714285714" style="3" hidden="1" customWidth="1"/>
    <col min="8718" max="8718" width="24.7142857142857" style="3" hidden="1" customWidth="1"/>
    <col min="8719" max="8719" width="18.4285714285714" style="3" hidden="1" customWidth="1"/>
    <col min="8720" max="8720" width="7.57142857142857" style="3" hidden="1" customWidth="1"/>
    <col min="8721" max="8962" width="0" style="3" hidden="1"/>
    <col min="8963" max="8964" width="9.14285714285714" style="3" hidden="1" customWidth="1"/>
    <col min="8965" max="8965" width="21.7142857142857" style="3" hidden="1" customWidth="1"/>
    <col min="8966" max="8966" width="17.4285714285714" style="3" hidden="1" customWidth="1"/>
    <col min="8967" max="8967" width="90.4285714285714" style="3" hidden="1" customWidth="1"/>
    <col min="8968" max="8970" width="17.4285714285714" style="3" hidden="1" customWidth="1"/>
    <col min="8971" max="8971" width="23.2857142857143" style="3" hidden="1" customWidth="1"/>
    <col min="8972" max="8973" width="17.4285714285714" style="3" hidden="1" customWidth="1"/>
    <col min="8974" max="8974" width="24.7142857142857" style="3" hidden="1" customWidth="1"/>
    <col min="8975" max="8975" width="18.4285714285714" style="3" hidden="1" customWidth="1"/>
    <col min="8976" max="8976" width="7.57142857142857" style="3" hidden="1" customWidth="1"/>
    <col min="8977" max="9218" width="0" style="3" hidden="1"/>
    <col min="9219" max="9220" width="9.14285714285714" style="3" hidden="1" customWidth="1"/>
    <col min="9221" max="9221" width="21.7142857142857" style="3" hidden="1" customWidth="1"/>
    <col min="9222" max="9222" width="17.4285714285714" style="3" hidden="1" customWidth="1"/>
    <col min="9223" max="9223" width="90.4285714285714" style="3" hidden="1" customWidth="1"/>
    <col min="9224" max="9226" width="17.4285714285714" style="3" hidden="1" customWidth="1"/>
    <col min="9227" max="9227" width="23.2857142857143" style="3" hidden="1" customWidth="1"/>
    <col min="9228" max="9229" width="17.4285714285714" style="3" hidden="1" customWidth="1"/>
    <col min="9230" max="9230" width="24.7142857142857" style="3" hidden="1" customWidth="1"/>
    <col min="9231" max="9231" width="18.4285714285714" style="3" hidden="1" customWidth="1"/>
    <col min="9232" max="9232" width="7.57142857142857" style="3" hidden="1" customWidth="1"/>
    <col min="9233" max="9474" width="0" style="3" hidden="1"/>
    <col min="9475" max="9476" width="9.14285714285714" style="3" hidden="1" customWidth="1"/>
    <col min="9477" max="9477" width="21.7142857142857" style="3" hidden="1" customWidth="1"/>
    <col min="9478" max="9478" width="17.4285714285714" style="3" hidden="1" customWidth="1"/>
    <col min="9479" max="9479" width="90.4285714285714" style="3" hidden="1" customWidth="1"/>
    <col min="9480" max="9482" width="17.4285714285714" style="3" hidden="1" customWidth="1"/>
    <col min="9483" max="9483" width="23.2857142857143" style="3" hidden="1" customWidth="1"/>
    <col min="9484" max="9485" width="17.4285714285714" style="3" hidden="1" customWidth="1"/>
    <col min="9486" max="9486" width="24.7142857142857" style="3" hidden="1" customWidth="1"/>
    <col min="9487" max="9487" width="18.4285714285714" style="3" hidden="1" customWidth="1"/>
    <col min="9488" max="9488" width="7.57142857142857" style="3" hidden="1" customWidth="1"/>
    <col min="9489" max="9730" width="0" style="3" hidden="1"/>
    <col min="9731" max="9732" width="9.14285714285714" style="3" hidden="1" customWidth="1"/>
    <col min="9733" max="9733" width="21.7142857142857" style="3" hidden="1" customWidth="1"/>
    <col min="9734" max="9734" width="17.4285714285714" style="3" hidden="1" customWidth="1"/>
    <col min="9735" max="9735" width="90.4285714285714" style="3" hidden="1" customWidth="1"/>
    <col min="9736" max="9738" width="17.4285714285714" style="3" hidden="1" customWidth="1"/>
    <col min="9739" max="9739" width="23.2857142857143" style="3" hidden="1" customWidth="1"/>
    <col min="9740" max="9741" width="17.4285714285714" style="3" hidden="1" customWidth="1"/>
    <col min="9742" max="9742" width="24.7142857142857" style="3" hidden="1" customWidth="1"/>
    <col min="9743" max="9743" width="18.4285714285714" style="3" hidden="1" customWidth="1"/>
    <col min="9744" max="9744" width="7.57142857142857" style="3" hidden="1" customWidth="1"/>
    <col min="9745" max="9986" width="0" style="3" hidden="1"/>
    <col min="9987" max="9988" width="9.14285714285714" style="3" hidden="1" customWidth="1"/>
    <col min="9989" max="9989" width="21.7142857142857" style="3" hidden="1" customWidth="1"/>
    <col min="9990" max="9990" width="17.4285714285714" style="3" hidden="1" customWidth="1"/>
    <col min="9991" max="9991" width="90.4285714285714" style="3" hidden="1" customWidth="1"/>
    <col min="9992" max="9994" width="17.4285714285714" style="3" hidden="1" customWidth="1"/>
    <col min="9995" max="9995" width="23.2857142857143" style="3" hidden="1" customWidth="1"/>
    <col min="9996" max="9997" width="17.4285714285714" style="3" hidden="1" customWidth="1"/>
    <col min="9998" max="9998" width="24.7142857142857" style="3" hidden="1" customWidth="1"/>
    <col min="9999" max="9999" width="18.4285714285714" style="3" hidden="1" customWidth="1"/>
    <col min="10000" max="10000" width="7.57142857142857" style="3" hidden="1" customWidth="1"/>
    <col min="10001" max="10242" width="0" style="3" hidden="1"/>
    <col min="10243" max="10244" width="9.14285714285714" style="3" hidden="1" customWidth="1"/>
    <col min="10245" max="10245" width="21.7142857142857" style="3" hidden="1" customWidth="1"/>
    <col min="10246" max="10246" width="17.4285714285714" style="3" hidden="1" customWidth="1"/>
    <col min="10247" max="10247" width="90.4285714285714" style="3" hidden="1" customWidth="1"/>
    <col min="10248" max="10250" width="17.4285714285714" style="3" hidden="1" customWidth="1"/>
    <col min="10251" max="10251" width="23.2857142857143" style="3" hidden="1" customWidth="1"/>
    <col min="10252" max="10253" width="17.4285714285714" style="3" hidden="1" customWidth="1"/>
    <col min="10254" max="10254" width="24.7142857142857" style="3" hidden="1" customWidth="1"/>
    <col min="10255" max="10255" width="18.4285714285714" style="3" hidden="1" customWidth="1"/>
    <col min="10256" max="10256" width="7.57142857142857" style="3" hidden="1" customWidth="1"/>
    <col min="10257" max="10498" width="0" style="3" hidden="1"/>
    <col min="10499" max="10500" width="9.14285714285714" style="3" hidden="1" customWidth="1"/>
    <col min="10501" max="10501" width="21.7142857142857" style="3" hidden="1" customWidth="1"/>
    <col min="10502" max="10502" width="17.4285714285714" style="3" hidden="1" customWidth="1"/>
    <col min="10503" max="10503" width="90.4285714285714" style="3" hidden="1" customWidth="1"/>
    <col min="10504" max="10506" width="17.4285714285714" style="3" hidden="1" customWidth="1"/>
    <col min="10507" max="10507" width="23.2857142857143" style="3" hidden="1" customWidth="1"/>
    <col min="10508" max="10509" width="17.4285714285714" style="3" hidden="1" customWidth="1"/>
    <col min="10510" max="10510" width="24.7142857142857" style="3" hidden="1" customWidth="1"/>
    <col min="10511" max="10511" width="18.4285714285714" style="3" hidden="1" customWidth="1"/>
    <col min="10512" max="10512" width="7.57142857142857" style="3" hidden="1" customWidth="1"/>
    <col min="10513" max="10754" width="0" style="3" hidden="1"/>
    <col min="10755" max="10756" width="9.14285714285714" style="3" hidden="1" customWidth="1"/>
    <col min="10757" max="10757" width="21.7142857142857" style="3" hidden="1" customWidth="1"/>
    <col min="10758" max="10758" width="17.4285714285714" style="3" hidden="1" customWidth="1"/>
    <col min="10759" max="10759" width="90.4285714285714" style="3" hidden="1" customWidth="1"/>
    <col min="10760" max="10762" width="17.4285714285714" style="3" hidden="1" customWidth="1"/>
    <col min="10763" max="10763" width="23.2857142857143" style="3" hidden="1" customWidth="1"/>
    <col min="10764" max="10765" width="17.4285714285714" style="3" hidden="1" customWidth="1"/>
    <col min="10766" max="10766" width="24.7142857142857" style="3" hidden="1" customWidth="1"/>
    <col min="10767" max="10767" width="18.4285714285714" style="3" hidden="1" customWidth="1"/>
    <col min="10768" max="10768" width="7.57142857142857" style="3" hidden="1" customWidth="1"/>
    <col min="10769" max="11010" width="0" style="3" hidden="1"/>
    <col min="11011" max="11012" width="9.14285714285714" style="3" hidden="1" customWidth="1"/>
    <col min="11013" max="11013" width="21.7142857142857" style="3" hidden="1" customWidth="1"/>
    <col min="11014" max="11014" width="17.4285714285714" style="3" hidden="1" customWidth="1"/>
    <col min="11015" max="11015" width="90.4285714285714" style="3" hidden="1" customWidth="1"/>
    <col min="11016" max="11018" width="17.4285714285714" style="3" hidden="1" customWidth="1"/>
    <col min="11019" max="11019" width="23.2857142857143" style="3" hidden="1" customWidth="1"/>
    <col min="11020" max="11021" width="17.4285714285714" style="3" hidden="1" customWidth="1"/>
    <col min="11022" max="11022" width="24.7142857142857" style="3" hidden="1" customWidth="1"/>
    <col min="11023" max="11023" width="18.4285714285714" style="3" hidden="1" customWidth="1"/>
    <col min="11024" max="11024" width="7.57142857142857" style="3" hidden="1" customWidth="1"/>
    <col min="11025" max="11266" width="0" style="3" hidden="1"/>
    <col min="11267" max="11268" width="9.14285714285714" style="3" hidden="1" customWidth="1"/>
    <col min="11269" max="11269" width="21.7142857142857" style="3" hidden="1" customWidth="1"/>
    <col min="11270" max="11270" width="17.4285714285714" style="3" hidden="1" customWidth="1"/>
    <col min="11271" max="11271" width="90.4285714285714" style="3" hidden="1" customWidth="1"/>
    <col min="11272" max="11274" width="17.4285714285714" style="3" hidden="1" customWidth="1"/>
    <col min="11275" max="11275" width="23.2857142857143" style="3" hidden="1" customWidth="1"/>
    <col min="11276" max="11277" width="17.4285714285714" style="3" hidden="1" customWidth="1"/>
    <col min="11278" max="11278" width="24.7142857142857" style="3" hidden="1" customWidth="1"/>
    <col min="11279" max="11279" width="18.4285714285714" style="3" hidden="1" customWidth="1"/>
    <col min="11280" max="11280" width="7.57142857142857" style="3" hidden="1" customWidth="1"/>
    <col min="11281" max="11522" width="0" style="3" hidden="1"/>
    <col min="11523" max="11524" width="9.14285714285714" style="3" hidden="1" customWidth="1"/>
    <col min="11525" max="11525" width="21.7142857142857" style="3" hidden="1" customWidth="1"/>
    <col min="11526" max="11526" width="17.4285714285714" style="3" hidden="1" customWidth="1"/>
    <col min="11527" max="11527" width="90.4285714285714" style="3" hidden="1" customWidth="1"/>
    <col min="11528" max="11530" width="17.4285714285714" style="3" hidden="1" customWidth="1"/>
    <col min="11531" max="11531" width="23.2857142857143" style="3" hidden="1" customWidth="1"/>
    <col min="11532" max="11533" width="17.4285714285714" style="3" hidden="1" customWidth="1"/>
    <col min="11534" max="11534" width="24.7142857142857" style="3" hidden="1" customWidth="1"/>
    <col min="11535" max="11535" width="18.4285714285714" style="3" hidden="1" customWidth="1"/>
    <col min="11536" max="11536" width="7.57142857142857" style="3" hidden="1" customWidth="1"/>
    <col min="11537" max="11778" width="0" style="3" hidden="1"/>
    <col min="11779" max="11780" width="9.14285714285714" style="3" hidden="1" customWidth="1"/>
    <col min="11781" max="11781" width="21.7142857142857" style="3" hidden="1" customWidth="1"/>
    <col min="11782" max="11782" width="17.4285714285714" style="3" hidden="1" customWidth="1"/>
    <col min="11783" max="11783" width="90.4285714285714" style="3" hidden="1" customWidth="1"/>
    <col min="11784" max="11786" width="17.4285714285714" style="3" hidden="1" customWidth="1"/>
    <col min="11787" max="11787" width="23.2857142857143" style="3" hidden="1" customWidth="1"/>
    <col min="11788" max="11789" width="17.4285714285714" style="3" hidden="1" customWidth="1"/>
    <col min="11790" max="11790" width="24.7142857142857" style="3" hidden="1" customWidth="1"/>
    <col min="11791" max="11791" width="18.4285714285714" style="3" hidden="1" customWidth="1"/>
    <col min="11792" max="11792" width="7.57142857142857" style="3" hidden="1" customWidth="1"/>
    <col min="11793" max="12034" width="0" style="3" hidden="1"/>
    <col min="12035" max="12036" width="9.14285714285714" style="3" hidden="1" customWidth="1"/>
    <col min="12037" max="12037" width="21.7142857142857" style="3" hidden="1" customWidth="1"/>
    <col min="12038" max="12038" width="17.4285714285714" style="3" hidden="1" customWidth="1"/>
    <col min="12039" max="12039" width="90.4285714285714" style="3" hidden="1" customWidth="1"/>
    <col min="12040" max="12042" width="17.4285714285714" style="3" hidden="1" customWidth="1"/>
    <col min="12043" max="12043" width="23.2857142857143" style="3" hidden="1" customWidth="1"/>
    <col min="12044" max="12045" width="17.4285714285714" style="3" hidden="1" customWidth="1"/>
    <col min="12046" max="12046" width="24.7142857142857" style="3" hidden="1" customWidth="1"/>
    <col min="12047" max="12047" width="18.4285714285714" style="3" hidden="1" customWidth="1"/>
    <col min="12048" max="12048" width="7.57142857142857" style="3" hidden="1" customWidth="1"/>
    <col min="12049" max="12290" width="0" style="3" hidden="1"/>
    <col min="12291" max="12292" width="9.14285714285714" style="3" hidden="1" customWidth="1"/>
    <col min="12293" max="12293" width="21.7142857142857" style="3" hidden="1" customWidth="1"/>
    <col min="12294" max="12294" width="17.4285714285714" style="3" hidden="1" customWidth="1"/>
    <col min="12295" max="12295" width="90.4285714285714" style="3" hidden="1" customWidth="1"/>
    <col min="12296" max="12298" width="17.4285714285714" style="3" hidden="1" customWidth="1"/>
    <col min="12299" max="12299" width="23.2857142857143" style="3" hidden="1" customWidth="1"/>
    <col min="12300" max="12301" width="17.4285714285714" style="3" hidden="1" customWidth="1"/>
    <col min="12302" max="12302" width="24.7142857142857" style="3" hidden="1" customWidth="1"/>
    <col min="12303" max="12303" width="18.4285714285714" style="3" hidden="1" customWidth="1"/>
    <col min="12304" max="12304" width="7.57142857142857" style="3" hidden="1" customWidth="1"/>
    <col min="12305" max="12546" width="0" style="3" hidden="1"/>
    <col min="12547" max="12548" width="9.14285714285714" style="3" hidden="1" customWidth="1"/>
    <col min="12549" max="12549" width="21.7142857142857" style="3" hidden="1" customWidth="1"/>
    <col min="12550" max="12550" width="17.4285714285714" style="3" hidden="1" customWidth="1"/>
    <col min="12551" max="12551" width="90.4285714285714" style="3" hidden="1" customWidth="1"/>
    <col min="12552" max="12554" width="17.4285714285714" style="3" hidden="1" customWidth="1"/>
    <col min="12555" max="12555" width="23.2857142857143" style="3" hidden="1" customWidth="1"/>
    <col min="12556" max="12557" width="17.4285714285714" style="3" hidden="1" customWidth="1"/>
    <col min="12558" max="12558" width="24.7142857142857" style="3" hidden="1" customWidth="1"/>
    <col min="12559" max="12559" width="18.4285714285714" style="3" hidden="1" customWidth="1"/>
    <col min="12560" max="12560" width="7.57142857142857" style="3" hidden="1" customWidth="1"/>
    <col min="12561" max="12802" width="0" style="3" hidden="1"/>
    <col min="12803" max="12804" width="9.14285714285714" style="3" hidden="1" customWidth="1"/>
    <col min="12805" max="12805" width="21.7142857142857" style="3" hidden="1" customWidth="1"/>
    <col min="12806" max="12806" width="17.4285714285714" style="3" hidden="1" customWidth="1"/>
    <col min="12807" max="12807" width="90.4285714285714" style="3" hidden="1" customWidth="1"/>
    <col min="12808" max="12810" width="17.4285714285714" style="3" hidden="1" customWidth="1"/>
    <col min="12811" max="12811" width="23.2857142857143" style="3" hidden="1" customWidth="1"/>
    <col min="12812" max="12813" width="17.4285714285714" style="3" hidden="1" customWidth="1"/>
    <col min="12814" max="12814" width="24.7142857142857" style="3" hidden="1" customWidth="1"/>
    <col min="12815" max="12815" width="18.4285714285714" style="3" hidden="1" customWidth="1"/>
    <col min="12816" max="12816" width="7.57142857142857" style="3" hidden="1" customWidth="1"/>
    <col min="12817" max="13058" width="0" style="3" hidden="1"/>
    <col min="13059" max="13060" width="9.14285714285714" style="3" hidden="1" customWidth="1"/>
    <col min="13061" max="13061" width="21.7142857142857" style="3" hidden="1" customWidth="1"/>
    <col min="13062" max="13062" width="17.4285714285714" style="3" hidden="1" customWidth="1"/>
    <col min="13063" max="13063" width="90.4285714285714" style="3" hidden="1" customWidth="1"/>
    <col min="13064" max="13066" width="17.4285714285714" style="3" hidden="1" customWidth="1"/>
    <col min="13067" max="13067" width="23.2857142857143" style="3" hidden="1" customWidth="1"/>
    <col min="13068" max="13069" width="17.4285714285714" style="3" hidden="1" customWidth="1"/>
    <col min="13070" max="13070" width="24.7142857142857" style="3" hidden="1" customWidth="1"/>
    <col min="13071" max="13071" width="18.4285714285714" style="3" hidden="1" customWidth="1"/>
    <col min="13072" max="13072" width="7.57142857142857" style="3" hidden="1" customWidth="1"/>
    <col min="13073" max="13314" width="0" style="3" hidden="1"/>
    <col min="13315" max="13316" width="9.14285714285714" style="3" hidden="1" customWidth="1"/>
    <col min="13317" max="13317" width="21.7142857142857" style="3" hidden="1" customWidth="1"/>
    <col min="13318" max="13318" width="17.4285714285714" style="3" hidden="1" customWidth="1"/>
    <col min="13319" max="13319" width="90.4285714285714" style="3" hidden="1" customWidth="1"/>
    <col min="13320" max="13322" width="17.4285714285714" style="3" hidden="1" customWidth="1"/>
    <col min="13323" max="13323" width="23.2857142857143" style="3" hidden="1" customWidth="1"/>
    <col min="13324" max="13325" width="17.4285714285714" style="3" hidden="1" customWidth="1"/>
    <col min="13326" max="13326" width="24.7142857142857" style="3" hidden="1" customWidth="1"/>
    <col min="13327" max="13327" width="18.4285714285714" style="3" hidden="1" customWidth="1"/>
    <col min="13328" max="13328" width="7.57142857142857" style="3" hidden="1" customWidth="1"/>
    <col min="13329" max="13570" width="0" style="3" hidden="1"/>
    <col min="13571" max="13572" width="9.14285714285714" style="3" hidden="1" customWidth="1"/>
    <col min="13573" max="13573" width="21.7142857142857" style="3" hidden="1" customWidth="1"/>
    <col min="13574" max="13574" width="17.4285714285714" style="3" hidden="1" customWidth="1"/>
    <col min="13575" max="13575" width="90.4285714285714" style="3" hidden="1" customWidth="1"/>
    <col min="13576" max="13578" width="17.4285714285714" style="3" hidden="1" customWidth="1"/>
    <col min="13579" max="13579" width="23.2857142857143" style="3" hidden="1" customWidth="1"/>
    <col min="13580" max="13581" width="17.4285714285714" style="3" hidden="1" customWidth="1"/>
    <col min="13582" max="13582" width="24.7142857142857" style="3" hidden="1" customWidth="1"/>
    <col min="13583" max="13583" width="18.4285714285714" style="3" hidden="1" customWidth="1"/>
    <col min="13584" max="13584" width="7.57142857142857" style="3" hidden="1" customWidth="1"/>
    <col min="13585" max="13826" width="0" style="3" hidden="1"/>
    <col min="13827" max="13828" width="9.14285714285714" style="3" hidden="1" customWidth="1"/>
    <col min="13829" max="13829" width="21.7142857142857" style="3" hidden="1" customWidth="1"/>
    <col min="13830" max="13830" width="17.4285714285714" style="3" hidden="1" customWidth="1"/>
    <col min="13831" max="13831" width="90.4285714285714" style="3" hidden="1" customWidth="1"/>
    <col min="13832" max="13834" width="17.4285714285714" style="3" hidden="1" customWidth="1"/>
    <col min="13835" max="13835" width="23.2857142857143" style="3" hidden="1" customWidth="1"/>
    <col min="13836" max="13837" width="17.4285714285714" style="3" hidden="1" customWidth="1"/>
    <col min="13838" max="13838" width="24.7142857142857" style="3" hidden="1" customWidth="1"/>
    <col min="13839" max="13839" width="18.4285714285714" style="3" hidden="1" customWidth="1"/>
    <col min="13840" max="13840" width="7.57142857142857" style="3" hidden="1" customWidth="1"/>
    <col min="13841" max="14082" width="0" style="3" hidden="1"/>
    <col min="14083" max="14084" width="9.14285714285714" style="3" hidden="1" customWidth="1"/>
    <col min="14085" max="14085" width="21.7142857142857" style="3" hidden="1" customWidth="1"/>
    <col min="14086" max="14086" width="17.4285714285714" style="3" hidden="1" customWidth="1"/>
    <col min="14087" max="14087" width="90.4285714285714" style="3" hidden="1" customWidth="1"/>
    <col min="14088" max="14090" width="17.4285714285714" style="3" hidden="1" customWidth="1"/>
    <col min="14091" max="14091" width="23.2857142857143" style="3" hidden="1" customWidth="1"/>
    <col min="14092" max="14093" width="17.4285714285714" style="3" hidden="1" customWidth="1"/>
    <col min="14094" max="14094" width="24.7142857142857" style="3" hidden="1" customWidth="1"/>
    <col min="14095" max="14095" width="18.4285714285714" style="3" hidden="1" customWidth="1"/>
    <col min="14096" max="14096" width="7.57142857142857" style="3" hidden="1" customWidth="1"/>
    <col min="14097" max="14338" width="0" style="3" hidden="1"/>
    <col min="14339" max="14340" width="9.14285714285714" style="3" hidden="1" customWidth="1"/>
    <col min="14341" max="14341" width="21.7142857142857" style="3" hidden="1" customWidth="1"/>
    <col min="14342" max="14342" width="17.4285714285714" style="3" hidden="1" customWidth="1"/>
    <col min="14343" max="14343" width="90.4285714285714" style="3" hidden="1" customWidth="1"/>
    <col min="14344" max="14346" width="17.4285714285714" style="3" hidden="1" customWidth="1"/>
    <col min="14347" max="14347" width="23.2857142857143" style="3" hidden="1" customWidth="1"/>
    <col min="14348" max="14349" width="17.4285714285714" style="3" hidden="1" customWidth="1"/>
    <col min="14350" max="14350" width="24.7142857142857" style="3" hidden="1" customWidth="1"/>
    <col min="14351" max="14351" width="18.4285714285714" style="3" hidden="1" customWidth="1"/>
    <col min="14352" max="14352" width="7.57142857142857" style="3" hidden="1" customWidth="1"/>
    <col min="14353" max="14594" width="0" style="3" hidden="1"/>
    <col min="14595" max="14596" width="9.14285714285714" style="3" hidden="1" customWidth="1"/>
    <col min="14597" max="14597" width="21.7142857142857" style="3" hidden="1" customWidth="1"/>
    <col min="14598" max="14598" width="17.4285714285714" style="3" hidden="1" customWidth="1"/>
    <col min="14599" max="14599" width="90.4285714285714" style="3" hidden="1" customWidth="1"/>
    <col min="14600" max="14602" width="17.4285714285714" style="3" hidden="1" customWidth="1"/>
    <col min="14603" max="14603" width="23.2857142857143" style="3" hidden="1" customWidth="1"/>
    <col min="14604" max="14605" width="17.4285714285714" style="3" hidden="1" customWidth="1"/>
    <col min="14606" max="14606" width="24.7142857142857" style="3" hidden="1" customWidth="1"/>
    <col min="14607" max="14607" width="18.4285714285714" style="3" hidden="1" customWidth="1"/>
    <col min="14608" max="14608" width="7.57142857142857" style="3" hidden="1" customWidth="1"/>
    <col min="14609" max="14850" width="0" style="3" hidden="1"/>
    <col min="14851" max="14852" width="9.14285714285714" style="3" hidden="1" customWidth="1"/>
    <col min="14853" max="14853" width="21.7142857142857" style="3" hidden="1" customWidth="1"/>
    <col min="14854" max="14854" width="17.4285714285714" style="3" hidden="1" customWidth="1"/>
    <col min="14855" max="14855" width="90.4285714285714" style="3" hidden="1" customWidth="1"/>
    <col min="14856" max="14858" width="17.4285714285714" style="3" hidden="1" customWidth="1"/>
    <col min="14859" max="14859" width="23.2857142857143" style="3" hidden="1" customWidth="1"/>
    <col min="14860" max="14861" width="17.4285714285714" style="3" hidden="1" customWidth="1"/>
    <col min="14862" max="14862" width="24.7142857142857" style="3" hidden="1" customWidth="1"/>
    <col min="14863" max="14863" width="18.4285714285714" style="3" hidden="1" customWidth="1"/>
    <col min="14864" max="14864" width="7.57142857142857" style="3" hidden="1" customWidth="1"/>
    <col min="14865" max="15106" width="0" style="3" hidden="1"/>
    <col min="15107" max="15108" width="9.14285714285714" style="3" hidden="1" customWidth="1"/>
    <col min="15109" max="15109" width="21.7142857142857" style="3" hidden="1" customWidth="1"/>
    <col min="15110" max="15110" width="17.4285714285714" style="3" hidden="1" customWidth="1"/>
    <col min="15111" max="15111" width="90.4285714285714" style="3" hidden="1" customWidth="1"/>
    <col min="15112" max="15114" width="17.4285714285714" style="3" hidden="1" customWidth="1"/>
    <col min="15115" max="15115" width="23.2857142857143" style="3" hidden="1" customWidth="1"/>
    <col min="15116" max="15117" width="17.4285714285714" style="3" hidden="1" customWidth="1"/>
    <col min="15118" max="15118" width="24.7142857142857" style="3" hidden="1" customWidth="1"/>
    <col min="15119" max="15119" width="18.4285714285714" style="3" hidden="1" customWidth="1"/>
    <col min="15120" max="15120" width="7.57142857142857" style="3" hidden="1" customWidth="1"/>
    <col min="15121" max="15362" width="0" style="3" hidden="1"/>
    <col min="15363" max="15364" width="9.14285714285714" style="3" hidden="1" customWidth="1"/>
    <col min="15365" max="15365" width="21.7142857142857" style="3" hidden="1" customWidth="1"/>
    <col min="15366" max="15366" width="17.4285714285714" style="3" hidden="1" customWidth="1"/>
    <col min="15367" max="15367" width="90.4285714285714" style="3" hidden="1" customWidth="1"/>
    <col min="15368" max="15370" width="17.4285714285714" style="3" hidden="1" customWidth="1"/>
    <col min="15371" max="15371" width="23.2857142857143" style="3" hidden="1" customWidth="1"/>
    <col min="15372" max="15373" width="17.4285714285714" style="3" hidden="1" customWidth="1"/>
    <col min="15374" max="15374" width="24.7142857142857" style="3" hidden="1" customWidth="1"/>
    <col min="15375" max="15375" width="18.4285714285714" style="3" hidden="1" customWidth="1"/>
    <col min="15376" max="15376" width="7.57142857142857" style="3" hidden="1" customWidth="1"/>
    <col min="15377" max="15618" width="0" style="3" hidden="1"/>
    <col min="15619" max="15620" width="9.14285714285714" style="3" hidden="1" customWidth="1"/>
    <col min="15621" max="15621" width="21.7142857142857" style="3" hidden="1" customWidth="1"/>
    <col min="15622" max="15622" width="17.4285714285714" style="3" hidden="1" customWidth="1"/>
    <col min="15623" max="15623" width="90.4285714285714" style="3" hidden="1" customWidth="1"/>
    <col min="15624" max="15626" width="17.4285714285714" style="3" hidden="1" customWidth="1"/>
    <col min="15627" max="15627" width="23.2857142857143" style="3" hidden="1" customWidth="1"/>
    <col min="15628" max="15629" width="17.4285714285714" style="3" hidden="1" customWidth="1"/>
    <col min="15630" max="15630" width="24.7142857142857" style="3" hidden="1" customWidth="1"/>
    <col min="15631" max="15631" width="18.4285714285714" style="3" hidden="1" customWidth="1"/>
    <col min="15632" max="15632" width="7.57142857142857" style="3" hidden="1" customWidth="1"/>
    <col min="15633" max="15874" width="0" style="3" hidden="1"/>
    <col min="15875" max="15876" width="9.14285714285714" style="3" hidden="1" customWidth="1"/>
    <col min="15877" max="15877" width="21.7142857142857" style="3" hidden="1" customWidth="1"/>
    <col min="15878" max="15878" width="17.4285714285714" style="3" hidden="1" customWidth="1"/>
    <col min="15879" max="15879" width="90.4285714285714" style="3" hidden="1" customWidth="1"/>
    <col min="15880" max="15882" width="17.4285714285714" style="3" hidden="1" customWidth="1"/>
    <col min="15883" max="15883" width="23.2857142857143" style="3" hidden="1" customWidth="1"/>
    <col min="15884" max="15885" width="17.4285714285714" style="3" hidden="1" customWidth="1"/>
    <col min="15886" max="15886" width="24.7142857142857" style="3" hidden="1" customWidth="1"/>
    <col min="15887" max="15887" width="18.4285714285714" style="3" hidden="1" customWidth="1"/>
    <col min="15888" max="15888" width="7.57142857142857" style="3" hidden="1" customWidth="1"/>
    <col min="15889" max="16130" width="0" style="3" hidden="1"/>
    <col min="16131" max="16132" width="9.14285714285714" style="3" hidden="1" customWidth="1"/>
    <col min="16133" max="16133" width="21.7142857142857" style="3" hidden="1" customWidth="1"/>
    <col min="16134" max="16134" width="17.4285714285714" style="3" hidden="1" customWidth="1"/>
    <col min="16135" max="16135" width="90.4285714285714" style="3" hidden="1" customWidth="1"/>
    <col min="16136" max="16138" width="17.4285714285714" style="3" hidden="1" customWidth="1"/>
    <col min="16139" max="16139" width="23.2857142857143" style="3" hidden="1" customWidth="1"/>
    <col min="16140" max="16141" width="17.4285714285714" style="3" hidden="1" customWidth="1"/>
    <col min="16142" max="16142" width="24.7142857142857" style="3" hidden="1" customWidth="1"/>
    <col min="16143" max="16143" width="18.4285714285714" style="3" hidden="1" customWidth="1"/>
    <col min="16144" max="16144" width="7.57142857142857" style="3" hidden="1" customWidth="1"/>
    <col min="16145" max="16384" width="0" style="3"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48"/>
    </row>
    <row r="5" customHeight="1" spans="1:14">
      <c r="A5" s="2"/>
      <c r="B5" s="2"/>
      <c r="C5" s="2"/>
      <c r="D5" s="2"/>
      <c r="E5" s="2"/>
      <c r="F5" s="2"/>
      <c r="G5" s="2"/>
      <c r="H5" s="2"/>
      <c r="I5" s="2"/>
      <c r="J5" s="2"/>
      <c r="K5" s="2"/>
      <c r="L5" s="2"/>
      <c r="M5" s="2"/>
      <c r="N5" s="48"/>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10:13">
      <c r="J11" s="3"/>
      <c r="K11"/>
      <c r="L11"/>
      <c r="M11"/>
    </row>
    <row r="12" customHeight="1" spans="10:13">
      <c r="J12" s="3"/>
      <c r="K12"/>
      <c r="L12"/>
      <c r="M12"/>
    </row>
    <row r="13" customHeight="1" spans="10:13">
      <c r="J13" s="3"/>
      <c r="K13"/>
      <c r="L13"/>
      <c r="M13"/>
    </row>
    <row r="14" customHeight="1" spans="10:13">
      <c r="J14" s="3"/>
      <c r="K14" s="3"/>
      <c r="L14" s="3"/>
      <c r="M14"/>
    </row>
    <row r="15" customHeight="1" spans="2:14">
      <c r="B15" s="22" t="s">
        <v>2413</v>
      </c>
      <c r="C15" s="22"/>
      <c r="D15" s="22"/>
      <c r="E15" s="22"/>
      <c r="F15" s="22"/>
      <c r="G15" s="23">
        <v>365</v>
      </c>
      <c r="H15" s="23">
        <v>100</v>
      </c>
      <c r="J15" s="3"/>
      <c r="K15"/>
      <c r="L15"/>
      <c r="M15" s="44"/>
      <c r="N15" s="45"/>
    </row>
    <row r="16" ht="25.5" spans="2:14">
      <c r="B16" s="66" t="s">
        <v>2394</v>
      </c>
      <c r="C16" s="66" t="s">
        <v>2414</v>
      </c>
      <c r="D16" s="66" t="s">
        <v>2415</v>
      </c>
      <c r="E16" s="66" t="s">
        <v>2416</v>
      </c>
      <c r="F16" s="66" t="s">
        <v>2417</v>
      </c>
      <c r="G16" s="66" t="s">
        <v>2418</v>
      </c>
      <c r="H16" s="66" t="s">
        <v>2419</v>
      </c>
      <c r="J16" s="3"/>
      <c r="K16"/>
      <c r="L16"/>
      <c r="M16" s="44"/>
      <c r="N16" s="45"/>
    </row>
    <row r="17" spans="2:13">
      <c r="B17" s="67">
        <v>2006</v>
      </c>
      <c r="C17" s="68">
        <v>1034</v>
      </c>
      <c r="D17" s="68">
        <v>10</v>
      </c>
      <c r="E17" s="68">
        <v>1044</v>
      </c>
      <c r="F17" s="67">
        <v>288</v>
      </c>
      <c r="G17" s="69">
        <f>F17*$G$15</f>
        <v>105120</v>
      </c>
      <c r="H17" s="70">
        <f>(E17*$H$15)/G17</f>
        <v>0.993150684931507</v>
      </c>
      <c r="J17" s="3"/>
      <c r="K17"/>
      <c r="L17"/>
      <c r="M17" s="3"/>
    </row>
    <row r="18" spans="2:13">
      <c r="B18" s="71">
        <v>2007</v>
      </c>
      <c r="C18" s="72">
        <v>1802</v>
      </c>
      <c r="D18" s="72">
        <v>68</v>
      </c>
      <c r="E18" s="72">
        <v>1870</v>
      </c>
      <c r="F18" s="71">
        <v>323</v>
      </c>
      <c r="G18" s="73">
        <f t="shared" ref="G18:G27" si="0">F18*$G$15</f>
        <v>117895</v>
      </c>
      <c r="H18" s="74">
        <f t="shared" ref="H18:H28" si="1">(E18*$H$15)/G18</f>
        <v>1.58615717375631</v>
      </c>
      <c r="J18" s="3"/>
      <c r="K18"/>
      <c r="L18"/>
      <c r="M18" s="3"/>
    </row>
    <row r="19" spans="2:13">
      <c r="B19" s="71">
        <v>2008</v>
      </c>
      <c r="C19" s="72">
        <v>2084</v>
      </c>
      <c r="D19" s="72">
        <v>136</v>
      </c>
      <c r="E19" s="72">
        <v>2220</v>
      </c>
      <c r="F19" s="71">
        <v>423</v>
      </c>
      <c r="G19" s="73">
        <f t="shared" si="0"/>
        <v>154395</v>
      </c>
      <c r="H19" s="74">
        <f t="shared" si="1"/>
        <v>1.43787039735743</v>
      </c>
      <c r="J19" s="3"/>
      <c r="K19"/>
      <c r="L19"/>
      <c r="M19" s="3"/>
    </row>
    <row r="20" spans="2:13">
      <c r="B20" s="71">
        <v>2009</v>
      </c>
      <c r="C20" s="72">
        <v>4202</v>
      </c>
      <c r="D20" s="72">
        <v>320</v>
      </c>
      <c r="E20" s="72">
        <v>4522</v>
      </c>
      <c r="F20" s="71">
        <v>532</v>
      </c>
      <c r="G20" s="73">
        <f t="shared" si="0"/>
        <v>194180</v>
      </c>
      <c r="H20" s="74">
        <f t="shared" si="1"/>
        <v>2.32876712328767</v>
      </c>
      <c r="J20" s="3"/>
      <c r="K20"/>
      <c r="L20"/>
      <c r="M20" s="3"/>
    </row>
    <row r="21" spans="2:13">
      <c r="B21" s="71">
        <v>2010</v>
      </c>
      <c r="C21" s="72">
        <v>4884</v>
      </c>
      <c r="D21" s="72">
        <v>386</v>
      </c>
      <c r="E21" s="72">
        <v>5270</v>
      </c>
      <c r="F21" s="71">
        <v>1120</v>
      </c>
      <c r="G21" s="73">
        <f t="shared" si="0"/>
        <v>408800</v>
      </c>
      <c r="H21" s="74">
        <f t="shared" si="1"/>
        <v>1.28913894324853</v>
      </c>
      <c r="J21" s="3"/>
      <c r="K21"/>
      <c r="L21"/>
      <c r="M21" s="3"/>
    </row>
    <row r="22" spans="2:13">
      <c r="B22" s="71">
        <v>2011</v>
      </c>
      <c r="C22" s="72">
        <v>12362</v>
      </c>
      <c r="D22" s="72">
        <v>12362</v>
      </c>
      <c r="E22" s="72">
        <v>24724</v>
      </c>
      <c r="F22" s="71">
        <v>1173</v>
      </c>
      <c r="G22" s="73">
        <f t="shared" si="0"/>
        <v>428145</v>
      </c>
      <c r="H22" s="74">
        <f t="shared" si="1"/>
        <v>5.77467913907671</v>
      </c>
      <c r="J22" s="3"/>
      <c r="K22"/>
      <c r="L22"/>
      <c r="M22" s="3"/>
    </row>
    <row r="23" spans="2:13">
      <c r="B23" s="71">
        <v>2012</v>
      </c>
      <c r="C23" s="72">
        <v>15187</v>
      </c>
      <c r="D23" s="72">
        <v>644</v>
      </c>
      <c r="E23" s="72">
        <v>15831</v>
      </c>
      <c r="F23" s="71">
        <v>1219</v>
      </c>
      <c r="G23" s="73">
        <f t="shared" si="0"/>
        <v>444935</v>
      </c>
      <c r="H23" s="74">
        <f t="shared" si="1"/>
        <v>3.55804780473552</v>
      </c>
      <c r="J23" s="3"/>
      <c r="K23"/>
      <c r="L23"/>
      <c r="M23" s="3"/>
    </row>
    <row r="24" spans="2:13">
      <c r="B24" s="71">
        <v>2013</v>
      </c>
      <c r="C24" s="72">
        <v>13543</v>
      </c>
      <c r="D24" s="72">
        <v>977</v>
      </c>
      <c r="E24" s="72">
        <v>14520</v>
      </c>
      <c r="F24" s="71">
        <v>1320</v>
      </c>
      <c r="G24" s="73">
        <f t="shared" si="0"/>
        <v>481800</v>
      </c>
      <c r="H24" s="74">
        <f t="shared" si="1"/>
        <v>3.01369863013699</v>
      </c>
      <c r="J24" s="3"/>
      <c r="K24"/>
      <c r="L24"/>
      <c r="M24" s="3"/>
    </row>
    <row r="25" spans="2:13">
      <c r="B25" s="71">
        <v>2014</v>
      </c>
      <c r="C25" s="75">
        <v>16360</v>
      </c>
      <c r="D25" s="72">
        <v>1121</v>
      </c>
      <c r="E25" s="75">
        <v>17481</v>
      </c>
      <c r="F25" s="71">
        <v>1430</v>
      </c>
      <c r="G25" s="73">
        <f t="shared" si="0"/>
        <v>521950</v>
      </c>
      <c r="H25" s="74">
        <f t="shared" si="1"/>
        <v>3.34917137656864</v>
      </c>
      <c r="J25" s="3"/>
      <c r="K25"/>
      <c r="L25"/>
      <c r="M25" s="3"/>
    </row>
    <row r="26" ht="18" customHeight="1" spans="2:13">
      <c r="B26" s="71">
        <v>2015</v>
      </c>
      <c r="C26" s="75">
        <v>10664</v>
      </c>
      <c r="D26" s="72">
        <v>768</v>
      </c>
      <c r="E26" s="75">
        <v>11432</v>
      </c>
      <c r="F26" s="71">
        <v>1491</v>
      </c>
      <c r="G26" s="73">
        <f t="shared" si="0"/>
        <v>544215</v>
      </c>
      <c r="H26" s="74">
        <f t="shared" si="1"/>
        <v>2.10064037191184</v>
      </c>
      <c r="J26" s="3"/>
      <c r="K26"/>
      <c r="L26"/>
      <c r="M26" s="3"/>
    </row>
    <row r="27" customHeight="1" spans="2:13">
      <c r="B27" s="71">
        <v>2016</v>
      </c>
      <c r="C27" s="75">
        <v>12631</v>
      </c>
      <c r="D27" s="72">
        <v>787</v>
      </c>
      <c r="E27" s="75">
        <v>13418</v>
      </c>
      <c r="F27" s="71">
        <v>1484</v>
      </c>
      <c r="G27" s="73">
        <f t="shared" si="0"/>
        <v>541660</v>
      </c>
      <c r="H27" s="74">
        <f t="shared" si="1"/>
        <v>2.47719971938116</v>
      </c>
      <c r="J27" s="3"/>
      <c r="K27"/>
      <c r="L27"/>
      <c r="M27" s="3"/>
    </row>
    <row r="28" customHeight="1" spans="2:13">
      <c r="B28" s="71">
        <v>2017</v>
      </c>
      <c r="C28" s="75">
        <v>12315</v>
      </c>
      <c r="D28" s="72">
        <v>955</v>
      </c>
      <c r="E28" s="75">
        <v>13270</v>
      </c>
      <c r="F28" s="71">
        <v>1522</v>
      </c>
      <c r="G28" s="73">
        <v>555530</v>
      </c>
      <c r="H28" s="74">
        <f t="shared" si="1"/>
        <v>2.38870988065451</v>
      </c>
      <c r="J28" s="3"/>
      <c r="K28"/>
      <c r="L28"/>
      <c r="M28" s="3"/>
    </row>
    <row r="29" customHeight="1" spans="2:13">
      <c r="B29" s="76">
        <v>2018</v>
      </c>
      <c r="C29" s="77">
        <v>12591</v>
      </c>
      <c r="D29" s="77">
        <v>844</v>
      </c>
      <c r="E29" s="77">
        <v>13435</v>
      </c>
      <c r="F29" s="76"/>
      <c r="G29" s="78">
        <v>566480</v>
      </c>
      <c r="H29" s="79">
        <v>2.37166360683519</v>
      </c>
      <c r="J29" s="3"/>
      <c r="K29"/>
      <c r="L29"/>
      <c r="M29" s="3"/>
    </row>
    <row r="30" customHeight="1" spans="2:13">
      <c r="B30" s="27" t="s">
        <v>2382</v>
      </c>
      <c r="C30" s="27"/>
      <c r="D30" s="27"/>
      <c r="E30" s="27"/>
      <c r="F30" s="27"/>
      <c r="G30" s="27"/>
      <c r="H30" s="27"/>
      <c r="J30" s="3"/>
      <c r="K30"/>
      <c r="L30"/>
      <c r="M30" s="3"/>
    </row>
    <row r="31" customHeight="1" spans="2:13">
      <c r="B31" s="27" t="s">
        <v>2420</v>
      </c>
      <c r="C31" s="27"/>
      <c r="D31" s="27"/>
      <c r="E31" s="27"/>
      <c r="F31" s="27"/>
      <c r="G31" s="27"/>
      <c r="H31" s="27"/>
      <c r="J31" s="3"/>
      <c r="K31"/>
      <c r="L31"/>
      <c r="M31" s="3"/>
    </row>
    <row r="32" customHeight="1" spans="2:13">
      <c r="B32" s="27" t="s">
        <v>2421</v>
      </c>
      <c r="C32" s="27"/>
      <c r="D32" s="27"/>
      <c r="E32" s="27"/>
      <c r="F32" s="27"/>
      <c r="G32" s="27"/>
      <c r="H32" s="27"/>
      <c r="J32" s="3"/>
      <c r="K32"/>
      <c r="L32"/>
      <c r="M32" s="3"/>
    </row>
    <row r="33" customHeight="1" spans="2:13">
      <c r="B33" s="27" t="s">
        <v>2422</v>
      </c>
      <c r="C33" s="27"/>
      <c r="D33" s="27"/>
      <c r="E33" s="27"/>
      <c r="F33" s="27"/>
      <c r="G33" s="27"/>
      <c r="H33" s="27"/>
      <c r="J33" s="3"/>
      <c r="K33"/>
      <c r="L33"/>
      <c r="M33" s="3"/>
    </row>
    <row r="34" customHeight="1" spans="2:12">
      <c r="B34" s="27" t="s">
        <v>2423</v>
      </c>
      <c r="C34" s="27"/>
      <c r="D34" s="27"/>
      <c r="E34" s="27"/>
      <c r="F34" s="27"/>
      <c r="G34" s="27"/>
      <c r="H34" s="27"/>
      <c r="J34" s="3"/>
      <c r="K34"/>
      <c r="L34"/>
    </row>
    <row r="35" customHeight="1" spans="2:8">
      <c r="B35" s="27" t="s">
        <v>2424</v>
      </c>
      <c r="C35" s="27"/>
      <c r="D35" s="27"/>
      <c r="E35" s="27"/>
      <c r="F35" s="27"/>
      <c r="G35" s="27"/>
      <c r="H35" s="27"/>
    </row>
    <row r="36" customHeight="1" spans="3:8">
      <c r="C36" s="27"/>
      <c r="D36" s="27"/>
      <c r="E36" s="27"/>
      <c r="F36" s="27"/>
      <c r="G36" s="27"/>
      <c r="H36" s="27"/>
    </row>
    <row r="40" customHeight="1" spans="9:10">
      <c r="I40" s="46"/>
      <c r="J40" s="46"/>
    </row>
    <row r="41" customHeight="1" spans="9:10">
      <c r="I41" s="46"/>
      <c r="J41" s="46"/>
    </row>
    <row r="42" customHeight="1" spans="9:10">
      <c r="I42" s="46"/>
      <c r="J42" s="46"/>
    </row>
    <row r="43" customHeight="1" spans="9:10">
      <c r="I43" s="46"/>
      <c r="J43" s="46"/>
    </row>
    <row r="44" s="21" customFormat="1" customHeight="1" spans="1:53">
      <c r="A44" s="3"/>
      <c r="B44" s="3"/>
      <c r="C44" s="3"/>
      <c r="D44" s="3"/>
      <c r="E44" s="3"/>
      <c r="F44" s="3"/>
      <c r="G44" s="3"/>
      <c r="H44" s="3"/>
      <c r="I44" s="46"/>
      <c r="J44" s="46"/>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row>
    <row r="45" s="21" customFormat="1" customHeight="1" spans="1:53">
      <c r="A45" s="3"/>
      <c r="B45" s="3"/>
      <c r="C45" s="3"/>
      <c r="D45" s="3"/>
      <c r="E45" s="3"/>
      <c r="F45" s="3"/>
      <c r="G45" s="3"/>
      <c r="H45" s="3"/>
      <c r="I45" s="46"/>
      <c r="J45" s="46"/>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row r="46" s="21" customFormat="1" customHeight="1" spans="1:53">
      <c r="A46" s="3"/>
      <c r="B46" s="3"/>
      <c r="C46" s="3"/>
      <c r="D46" s="80"/>
      <c r="E46" s="80"/>
      <c r="F46" s="80"/>
      <c r="G46" s="3"/>
      <c r="H46" s="3"/>
      <c r="I46" s="46"/>
      <c r="J46" s="46"/>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21" customFormat="1" customHeight="1" spans="1:53">
      <c r="A47" s="3"/>
      <c r="B47" s="3"/>
      <c r="C47" s="3"/>
      <c r="D47" s="80"/>
      <c r="E47" s="80"/>
      <c r="F47" s="80"/>
      <c r="G47" s="3"/>
      <c r="H47" s="3"/>
      <c r="I47" s="46"/>
      <c r="J47" s="46"/>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21" customFormat="1" customHeight="1" spans="1:53">
      <c r="A48" s="3"/>
      <c r="B48" s="3"/>
      <c r="C48" s="3"/>
      <c r="D48" s="3"/>
      <c r="E48" s="3"/>
      <c r="F48" s="3"/>
      <c r="G48" s="3"/>
      <c r="H48" s="3"/>
      <c r="I48" s="46"/>
      <c r="J48" s="46"/>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21" customFormat="1" customHeight="1" spans="1:53">
      <c r="A49" s="3"/>
      <c r="B49" s="3"/>
      <c r="C49" s="3"/>
      <c r="D49" s="3"/>
      <c r="E49" s="3"/>
      <c r="F49" s="3"/>
      <c r="G49" s="3"/>
      <c r="H49" s="3"/>
      <c r="I49" s="46"/>
      <c r="J49" s="46"/>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21" customFormat="1" customHeight="1" spans="1:53">
      <c r="A50" s="3"/>
      <c r="B50" s="3"/>
      <c r="C50" s="3"/>
      <c r="D50" s="3"/>
      <c r="E50" s="3"/>
      <c r="F50" s="3"/>
      <c r="G50" s="3"/>
      <c r="H50" s="3"/>
      <c r="I50" s="46"/>
      <c r="J50" s="46"/>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21" customFormat="1" customHeight="1" spans="1:53">
      <c r="A51" s="3"/>
      <c r="B51" s="3"/>
      <c r="C51" s="3"/>
      <c r="D51" s="3"/>
      <c r="E51" s="3"/>
      <c r="F51" s="3"/>
      <c r="G51" s="3"/>
      <c r="H51" s="3"/>
      <c r="I51" s="46"/>
      <c r="J51" s="46"/>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21" customFormat="1" customHeight="1" spans="1:53">
      <c r="A52" s="3"/>
      <c r="B52" s="3"/>
      <c r="C52" s="3"/>
      <c r="D52" s="3"/>
      <c r="E52" s="3"/>
      <c r="F52" s="3"/>
      <c r="G52" s="3"/>
      <c r="H52" s="3"/>
      <c r="I52" s="46"/>
      <c r="J52" s="46"/>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21" customFormat="1" customHeight="1" spans="1:53">
      <c r="A53" s="3"/>
      <c r="B53" s="3"/>
      <c r="C53" s="3"/>
      <c r="D53" s="3"/>
      <c r="E53" s="3"/>
      <c r="F53" s="3"/>
      <c r="G53" s="3"/>
      <c r="H53" s="3"/>
      <c r="I53" s="46"/>
      <c r="J53" s="46"/>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21" customFormat="1" customHeight="1" spans="1:53">
      <c r="A54" s="3"/>
      <c r="B54" s="3"/>
      <c r="C54" s="3"/>
      <c r="D54" s="3"/>
      <c r="E54" s="3"/>
      <c r="F54" s="3"/>
      <c r="G54" s="3"/>
      <c r="H54" s="3"/>
      <c r="I54" s="46"/>
      <c r="J54" s="46"/>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21" customFormat="1" customHeight="1" spans="1:53">
      <c r="A55" s="3"/>
      <c r="B55" s="3"/>
      <c r="C55" s="3"/>
      <c r="D55" s="3"/>
      <c r="E55" s="3"/>
      <c r="F55" s="3"/>
      <c r="G55" s="3"/>
      <c r="H55" s="3"/>
      <c r="I55" s="64"/>
      <c r="J55" s="64"/>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21" customFormat="1" customHeight="1" spans="1:53">
      <c r="A56" s="3"/>
      <c r="B56" s="3"/>
      <c r="C56" s="3"/>
      <c r="D56" s="3"/>
      <c r="E56" s="3"/>
      <c r="F56" s="3"/>
      <c r="G56" s="3"/>
      <c r="H56" s="3"/>
      <c r="I56" s="3"/>
      <c r="J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sheetData>
  <mergeCells count="1">
    <mergeCell ref="B15:F15"/>
  </mergeCells>
  <pageMargins left="0.7" right="0.7" top="0.75" bottom="0.75" header="0.3" footer="0.3"/>
  <pageSetup paperSize="9" orientation="portrait"/>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IZ151"/>
  <sheetViews>
    <sheetView showGridLines="0" showRowColHeaders="0" zoomScale="75" zoomScaleNormal="75" workbookViewId="0">
      <selection activeCell="P36" sqref="P36"/>
    </sheetView>
  </sheetViews>
  <sheetFormatPr defaultColWidth="0" defaultRowHeight="15" customHeight="1"/>
  <cols>
    <col min="1" max="1" width="9.14285714285714" style="3" customWidth="1"/>
    <col min="2" max="2" width="30.5714285714286" style="3" customWidth="1"/>
    <col min="3" max="9" width="14.5714285714286" style="3" customWidth="1"/>
    <col min="10" max="13" width="14.5714285714286" style="21" customWidth="1"/>
    <col min="14" max="15" width="14.5714285714286" style="3" customWidth="1"/>
    <col min="16" max="16" width="14.7142857142857" style="3" customWidth="1"/>
    <col min="17" max="17" width="10.7142857142857" style="3" customWidth="1"/>
    <col min="18" max="18" width="12.4285714285714" style="3" customWidth="1"/>
    <col min="19" max="19" width="16.5714285714286" style="3" hidden="1" customWidth="1"/>
    <col min="20" max="20" width="13" style="3" hidden="1" customWidth="1"/>
    <col min="21" max="21" width="9.14285714285714" style="3" hidden="1" customWidth="1"/>
    <col min="22" max="23" width="4.14285714285714" style="3" hidden="1" customWidth="1"/>
    <col min="24" max="25" width="5.57142857142857" style="3" hidden="1" customWidth="1"/>
    <col min="26" max="26" width="13" style="3" hidden="1" customWidth="1"/>
    <col min="27" max="27" width="9.14285714285714" style="3" hidden="1" customWidth="1"/>
    <col min="28" max="29" width="4.14285714285714" style="3" hidden="1" customWidth="1"/>
    <col min="30" max="31" width="5.57142857142857" style="3" hidden="1" customWidth="1"/>
    <col min="32" max="32" width="13" style="3" hidden="1" customWidth="1"/>
    <col min="33" max="33" width="9.14285714285714" style="3" hidden="1" customWidth="1"/>
    <col min="34" max="35" width="4.14285714285714" style="3" hidden="1" customWidth="1"/>
    <col min="36" max="37" width="5.57142857142857" style="3" hidden="1" customWidth="1"/>
    <col min="38" max="38" width="13" style="3" hidden="1" customWidth="1"/>
    <col min="39" max="39" width="9.14285714285714" style="3" hidden="1" customWidth="1"/>
    <col min="40" max="41" width="4.14285714285714" style="3" hidden="1" customWidth="1"/>
    <col min="42" max="43" width="5.57142857142857" style="3" hidden="1" customWidth="1"/>
    <col min="44" max="44" width="13" style="3" hidden="1" customWidth="1"/>
    <col min="45" max="45" width="9.14285714285714" style="3" hidden="1" customWidth="1"/>
    <col min="46" max="47" width="4.14285714285714" style="3" hidden="1" customWidth="1"/>
    <col min="48" max="49" width="5.57142857142857" style="3" hidden="1" customWidth="1"/>
    <col min="50" max="50" width="13" style="3" hidden="1" customWidth="1"/>
    <col min="51" max="260" width="9.14285714285714" style="3" hidden="1" customWidth="1"/>
    <col min="261" max="261" width="21.7142857142857" style="3" hidden="1" customWidth="1"/>
    <col min="262" max="262" width="17.4285714285714" style="3" hidden="1" customWidth="1"/>
    <col min="263" max="263" width="90.4285714285714" style="3" hidden="1" customWidth="1"/>
    <col min="264" max="266" width="17.4285714285714" style="3" hidden="1" customWidth="1"/>
    <col min="267" max="267" width="23.2857142857143" style="3" hidden="1" customWidth="1"/>
    <col min="268" max="269" width="17.4285714285714" style="3" hidden="1" customWidth="1"/>
    <col min="270" max="270" width="24.7142857142857" style="3" hidden="1" customWidth="1"/>
    <col min="271" max="271" width="18.4285714285714" style="3" hidden="1" customWidth="1"/>
    <col min="272" max="272" width="7.57142857142857" style="3" hidden="1" customWidth="1"/>
    <col min="273" max="514" width="0" style="3" hidden="1"/>
    <col min="515" max="516" width="9.14285714285714" style="3" hidden="1" customWidth="1"/>
    <col min="517" max="517" width="21.7142857142857" style="3" hidden="1" customWidth="1"/>
    <col min="518" max="518" width="17.4285714285714" style="3" hidden="1" customWidth="1"/>
    <col min="519" max="519" width="90.4285714285714" style="3" hidden="1" customWidth="1"/>
    <col min="520" max="522" width="17.4285714285714" style="3" hidden="1" customWidth="1"/>
    <col min="523" max="523" width="23.2857142857143" style="3" hidden="1" customWidth="1"/>
    <col min="524" max="525" width="17.4285714285714" style="3" hidden="1" customWidth="1"/>
    <col min="526" max="526" width="24.7142857142857" style="3" hidden="1" customWidth="1"/>
    <col min="527" max="527" width="18.4285714285714" style="3" hidden="1" customWidth="1"/>
    <col min="528" max="528" width="7.57142857142857" style="3" hidden="1" customWidth="1"/>
    <col min="529" max="770" width="0" style="3" hidden="1"/>
    <col min="771" max="772" width="9.14285714285714" style="3" hidden="1" customWidth="1"/>
    <col min="773" max="773" width="21.7142857142857" style="3" hidden="1" customWidth="1"/>
    <col min="774" max="774" width="17.4285714285714" style="3" hidden="1" customWidth="1"/>
    <col min="775" max="775" width="90.4285714285714" style="3" hidden="1" customWidth="1"/>
    <col min="776" max="778" width="17.4285714285714" style="3" hidden="1" customWidth="1"/>
    <col min="779" max="779" width="23.2857142857143" style="3" hidden="1" customWidth="1"/>
    <col min="780" max="781" width="17.4285714285714" style="3" hidden="1" customWidth="1"/>
    <col min="782" max="782" width="24.7142857142857" style="3" hidden="1" customWidth="1"/>
    <col min="783" max="783" width="18.4285714285714" style="3" hidden="1" customWidth="1"/>
    <col min="784" max="784" width="7.57142857142857" style="3" hidden="1" customWidth="1"/>
    <col min="785" max="1026" width="0" style="3" hidden="1"/>
    <col min="1027" max="1028" width="9.14285714285714" style="3" hidden="1" customWidth="1"/>
    <col min="1029" max="1029" width="21.7142857142857" style="3" hidden="1" customWidth="1"/>
    <col min="1030" max="1030" width="17.4285714285714" style="3" hidden="1" customWidth="1"/>
    <col min="1031" max="1031" width="90.4285714285714" style="3" hidden="1" customWidth="1"/>
    <col min="1032" max="1034" width="17.4285714285714" style="3" hidden="1" customWidth="1"/>
    <col min="1035" max="1035" width="23.2857142857143" style="3" hidden="1" customWidth="1"/>
    <col min="1036" max="1037" width="17.4285714285714" style="3" hidden="1" customWidth="1"/>
    <col min="1038" max="1038" width="24.7142857142857" style="3" hidden="1" customWidth="1"/>
    <col min="1039" max="1039" width="18.4285714285714" style="3" hidden="1" customWidth="1"/>
    <col min="1040" max="1040" width="7.57142857142857" style="3" hidden="1" customWidth="1"/>
    <col min="1041" max="1282" width="0" style="3" hidden="1"/>
    <col min="1283" max="1284" width="9.14285714285714" style="3" hidden="1" customWidth="1"/>
    <col min="1285" max="1285" width="21.7142857142857" style="3" hidden="1" customWidth="1"/>
    <col min="1286" max="1286" width="17.4285714285714" style="3" hidden="1" customWidth="1"/>
    <col min="1287" max="1287" width="90.4285714285714" style="3" hidden="1" customWidth="1"/>
    <col min="1288" max="1290" width="17.4285714285714" style="3" hidden="1" customWidth="1"/>
    <col min="1291" max="1291" width="23.2857142857143" style="3" hidden="1" customWidth="1"/>
    <col min="1292" max="1293" width="17.4285714285714" style="3" hidden="1" customWidth="1"/>
    <col min="1294" max="1294" width="24.7142857142857" style="3" hidden="1" customWidth="1"/>
    <col min="1295" max="1295" width="18.4285714285714" style="3" hidden="1" customWidth="1"/>
    <col min="1296" max="1296" width="7.57142857142857" style="3" hidden="1" customWidth="1"/>
    <col min="1297" max="1538" width="0" style="3" hidden="1"/>
    <col min="1539" max="1540" width="9.14285714285714" style="3" hidden="1" customWidth="1"/>
    <col min="1541" max="1541" width="21.7142857142857" style="3" hidden="1" customWidth="1"/>
    <col min="1542" max="1542" width="17.4285714285714" style="3" hidden="1" customWidth="1"/>
    <col min="1543" max="1543" width="90.4285714285714" style="3" hidden="1" customWidth="1"/>
    <col min="1544" max="1546" width="17.4285714285714" style="3" hidden="1" customWidth="1"/>
    <col min="1547" max="1547" width="23.2857142857143" style="3" hidden="1" customWidth="1"/>
    <col min="1548" max="1549" width="17.4285714285714" style="3" hidden="1" customWidth="1"/>
    <col min="1550" max="1550" width="24.7142857142857" style="3" hidden="1" customWidth="1"/>
    <col min="1551" max="1551" width="18.4285714285714" style="3" hidden="1" customWidth="1"/>
    <col min="1552" max="1552" width="7.57142857142857" style="3" hidden="1" customWidth="1"/>
    <col min="1553" max="1794" width="0" style="3" hidden="1"/>
    <col min="1795" max="1796" width="9.14285714285714" style="3" hidden="1" customWidth="1"/>
    <col min="1797" max="1797" width="21.7142857142857" style="3" hidden="1" customWidth="1"/>
    <col min="1798" max="1798" width="17.4285714285714" style="3" hidden="1" customWidth="1"/>
    <col min="1799" max="1799" width="90.4285714285714" style="3" hidden="1" customWidth="1"/>
    <col min="1800" max="1802" width="17.4285714285714" style="3" hidden="1" customWidth="1"/>
    <col min="1803" max="1803" width="23.2857142857143" style="3" hidden="1" customWidth="1"/>
    <col min="1804" max="1805" width="17.4285714285714" style="3" hidden="1" customWidth="1"/>
    <col min="1806" max="1806" width="24.7142857142857" style="3" hidden="1" customWidth="1"/>
    <col min="1807" max="1807" width="18.4285714285714" style="3" hidden="1" customWidth="1"/>
    <col min="1808" max="1808" width="7.57142857142857" style="3" hidden="1" customWidth="1"/>
    <col min="1809" max="2050" width="0" style="3" hidden="1"/>
    <col min="2051" max="2052" width="9.14285714285714" style="3" hidden="1" customWidth="1"/>
    <col min="2053" max="2053" width="21.7142857142857" style="3" hidden="1" customWidth="1"/>
    <col min="2054" max="2054" width="17.4285714285714" style="3" hidden="1" customWidth="1"/>
    <col min="2055" max="2055" width="90.4285714285714" style="3" hidden="1" customWidth="1"/>
    <col min="2056" max="2058" width="17.4285714285714" style="3" hidden="1" customWidth="1"/>
    <col min="2059" max="2059" width="23.2857142857143" style="3" hidden="1" customWidth="1"/>
    <col min="2060" max="2061" width="17.4285714285714" style="3" hidden="1" customWidth="1"/>
    <col min="2062" max="2062" width="24.7142857142857" style="3" hidden="1" customWidth="1"/>
    <col min="2063" max="2063" width="18.4285714285714" style="3" hidden="1" customWidth="1"/>
    <col min="2064" max="2064" width="7.57142857142857" style="3" hidden="1" customWidth="1"/>
    <col min="2065" max="2306" width="0" style="3" hidden="1"/>
    <col min="2307" max="2308" width="9.14285714285714" style="3" hidden="1" customWidth="1"/>
    <col min="2309" max="2309" width="21.7142857142857" style="3" hidden="1" customWidth="1"/>
    <col min="2310" max="2310" width="17.4285714285714" style="3" hidden="1" customWidth="1"/>
    <col min="2311" max="2311" width="90.4285714285714" style="3" hidden="1" customWidth="1"/>
    <col min="2312" max="2314" width="17.4285714285714" style="3" hidden="1" customWidth="1"/>
    <col min="2315" max="2315" width="23.2857142857143" style="3" hidden="1" customWidth="1"/>
    <col min="2316" max="2317" width="17.4285714285714" style="3" hidden="1" customWidth="1"/>
    <col min="2318" max="2318" width="24.7142857142857" style="3" hidden="1" customWidth="1"/>
    <col min="2319" max="2319" width="18.4285714285714" style="3" hidden="1" customWidth="1"/>
    <col min="2320" max="2320" width="7.57142857142857" style="3" hidden="1" customWidth="1"/>
    <col min="2321" max="2562" width="0" style="3" hidden="1"/>
    <col min="2563" max="2564" width="9.14285714285714" style="3" hidden="1" customWidth="1"/>
    <col min="2565" max="2565" width="21.7142857142857" style="3" hidden="1" customWidth="1"/>
    <col min="2566" max="2566" width="17.4285714285714" style="3" hidden="1" customWidth="1"/>
    <col min="2567" max="2567" width="90.4285714285714" style="3" hidden="1" customWidth="1"/>
    <col min="2568" max="2570" width="17.4285714285714" style="3" hidden="1" customWidth="1"/>
    <col min="2571" max="2571" width="23.2857142857143" style="3" hidden="1" customWidth="1"/>
    <col min="2572" max="2573" width="17.4285714285714" style="3" hidden="1" customWidth="1"/>
    <col min="2574" max="2574" width="24.7142857142857" style="3" hidden="1" customWidth="1"/>
    <col min="2575" max="2575" width="18.4285714285714" style="3" hidden="1" customWidth="1"/>
    <col min="2576" max="2576" width="7.57142857142857" style="3" hidden="1" customWidth="1"/>
    <col min="2577" max="2818" width="0" style="3" hidden="1"/>
    <col min="2819" max="2820" width="9.14285714285714" style="3" hidden="1" customWidth="1"/>
    <col min="2821" max="2821" width="21.7142857142857" style="3" hidden="1" customWidth="1"/>
    <col min="2822" max="2822" width="17.4285714285714" style="3" hidden="1" customWidth="1"/>
    <col min="2823" max="2823" width="90.4285714285714" style="3" hidden="1" customWidth="1"/>
    <col min="2824" max="2826" width="17.4285714285714" style="3" hidden="1" customWidth="1"/>
    <col min="2827" max="2827" width="23.2857142857143" style="3" hidden="1" customWidth="1"/>
    <col min="2828" max="2829" width="17.4285714285714" style="3" hidden="1" customWidth="1"/>
    <col min="2830" max="2830" width="24.7142857142857" style="3" hidden="1" customWidth="1"/>
    <col min="2831" max="2831" width="18.4285714285714" style="3" hidden="1" customWidth="1"/>
    <col min="2832" max="2832" width="7.57142857142857" style="3" hidden="1" customWidth="1"/>
    <col min="2833" max="3074" width="0" style="3" hidden="1"/>
    <col min="3075" max="3076" width="9.14285714285714" style="3" hidden="1" customWidth="1"/>
    <col min="3077" max="3077" width="21.7142857142857" style="3" hidden="1" customWidth="1"/>
    <col min="3078" max="3078" width="17.4285714285714" style="3" hidden="1" customWidth="1"/>
    <col min="3079" max="3079" width="90.4285714285714" style="3" hidden="1" customWidth="1"/>
    <col min="3080" max="3082" width="17.4285714285714" style="3" hidden="1" customWidth="1"/>
    <col min="3083" max="3083" width="23.2857142857143" style="3" hidden="1" customWidth="1"/>
    <col min="3084" max="3085" width="17.4285714285714" style="3" hidden="1" customWidth="1"/>
    <col min="3086" max="3086" width="24.7142857142857" style="3" hidden="1" customWidth="1"/>
    <col min="3087" max="3087" width="18.4285714285714" style="3" hidden="1" customWidth="1"/>
    <col min="3088" max="3088" width="7.57142857142857" style="3" hidden="1" customWidth="1"/>
    <col min="3089" max="3330" width="0" style="3" hidden="1"/>
    <col min="3331" max="3332" width="9.14285714285714" style="3" hidden="1" customWidth="1"/>
    <col min="3333" max="3333" width="21.7142857142857" style="3" hidden="1" customWidth="1"/>
    <col min="3334" max="3334" width="17.4285714285714" style="3" hidden="1" customWidth="1"/>
    <col min="3335" max="3335" width="90.4285714285714" style="3" hidden="1" customWidth="1"/>
    <col min="3336" max="3338" width="17.4285714285714" style="3" hidden="1" customWidth="1"/>
    <col min="3339" max="3339" width="23.2857142857143" style="3" hidden="1" customWidth="1"/>
    <col min="3340" max="3341" width="17.4285714285714" style="3" hidden="1" customWidth="1"/>
    <col min="3342" max="3342" width="24.7142857142857" style="3" hidden="1" customWidth="1"/>
    <col min="3343" max="3343" width="18.4285714285714" style="3" hidden="1" customWidth="1"/>
    <col min="3344" max="3344" width="7.57142857142857" style="3" hidden="1" customWidth="1"/>
    <col min="3345" max="3586" width="0" style="3" hidden="1"/>
    <col min="3587" max="3588" width="9.14285714285714" style="3" hidden="1" customWidth="1"/>
    <col min="3589" max="3589" width="21.7142857142857" style="3" hidden="1" customWidth="1"/>
    <col min="3590" max="3590" width="17.4285714285714" style="3" hidden="1" customWidth="1"/>
    <col min="3591" max="3591" width="90.4285714285714" style="3" hidden="1" customWidth="1"/>
    <col min="3592" max="3594" width="17.4285714285714" style="3" hidden="1" customWidth="1"/>
    <col min="3595" max="3595" width="23.2857142857143" style="3" hidden="1" customWidth="1"/>
    <col min="3596" max="3597" width="17.4285714285714" style="3" hidden="1" customWidth="1"/>
    <col min="3598" max="3598" width="24.7142857142857" style="3" hidden="1" customWidth="1"/>
    <col min="3599" max="3599" width="18.4285714285714" style="3" hidden="1" customWidth="1"/>
    <col min="3600" max="3600" width="7.57142857142857" style="3" hidden="1" customWidth="1"/>
    <col min="3601" max="3842" width="0" style="3" hidden="1"/>
    <col min="3843" max="3844" width="9.14285714285714" style="3" hidden="1" customWidth="1"/>
    <col min="3845" max="3845" width="21.7142857142857" style="3" hidden="1" customWidth="1"/>
    <col min="3846" max="3846" width="17.4285714285714" style="3" hidden="1" customWidth="1"/>
    <col min="3847" max="3847" width="90.4285714285714" style="3" hidden="1" customWidth="1"/>
    <col min="3848" max="3850" width="17.4285714285714" style="3" hidden="1" customWidth="1"/>
    <col min="3851" max="3851" width="23.2857142857143" style="3" hidden="1" customWidth="1"/>
    <col min="3852" max="3853" width="17.4285714285714" style="3" hidden="1" customWidth="1"/>
    <col min="3854" max="3854" width="24.7142857142857" style="3" hidden="1" customWidth="1"/>
    <col min="3855" max="3855" width="18.4285714285714" style="3" hidden="1" customWidth="1"/>
    <col min="3856" max="3856" width="7.57142857142857" style="3" hidden="1" customWidth="1"/>
    <col min="3857" max="4098" width="0" style="3" hidden="1"/>
    <col min="4099" max="4100" width="9.14285714285714" style="3" hidden="1" customWidth="1"/>
    <col min="4101" max="4101" width="21.7142857142857" style="3" hidden="1" customWidth="1"/>
    <col min="4102" max="4102" width="17.4285714285714" style="3" hidden="1" customWidth="1"/>
    <col min="4103" max="4103" width="90.4285714285714" style="3" hidden="1" customWidth="1"/>
    <col min="4104" max="4106" width="17.4285714285714" style="3" hidden="1" customWidth="1"/>
    <col min="4107" max="4107" width="23.2857142857143" style="3" hidden="1" customWidth="1"/>
    <col min="4108" max="4109" width="17.4285714285714" style="3" hidden="1" customWidth="1"/>
    <col min="4110" max="4110" width="24.7142857142857" style="3" hidden="1" customWidth="1"/>
    <col min="4111" max="4111" width="18.4285714285714" style="3" hidden="1" customWidth="1"/>
    <col min="4112" max="4112" width="7.57142857142857" style="3" hidden="1" customWidth="1"/>
    <col min="4113" max="4354" width="0" style="3" hidden="1"/>
    <col min="4355" max="4356" width="9.14285714285714" style="3" hidden="1" customWidth="1"/>
    <col min="4357" max="4357" width="21.7142857142857" style="3" hidden="1" customWidth="1"/>
    <col min="4358" max="4358" width="17.4285714285714" style="3" hidden="1" customWidth="1"/>
    <col min="4359" max="4359" width="90.4285714285714" style="3" hidden="1" customWidth="1"/>
    <col min="4360" max="4362" width="17.4285714285714" style="3" hidden="1" customWidth="1"/>
    <col min="4363" max="4363" width="23.2857142857143" style="3" hidden="1" customWidth="1"/>
    <col min="4364" max="4365" width="17.4285714285714" style="3" hidden="1" customWidth="1"/>
    <col min="4366" max="4366" width="24.7142857142857" style="3" hidden="1" customWidth="1"/>
    <col min="4367" max="4367" width="18.4285714285714" style="3" hidden="1" customWidth="1"/>
    <col min="4368" max="4368" width="7.57142857142857" style="3" hidden="1" customWidth="1"/>
    <col min="4369" max="4610" width="0" style="3" hidden="1"/>
    <col min="4611" max="4612" width="9.14285714285714" style="3" hidden="1" customWidth="1"/>
    <col min="4613" max="4613" width="21.7142857142857" style="3" hidden="1" customWidth="1"/>
    <col min="4614" max="4614" width="17.4285714285714" style="3" hidden="1" customWidth="1"/>
    <col min="4615" max="4615" width="90.4285714285714" style="3" hidden="1" customWidth="1"/>
    <col min="4616" max="4618" width="17.4285714285714" style="3" hidden="1" customWidth="1"/>
    <col min="4619" max="4619" width="23.2857142857143" style="3" hidden="1" customWidth="1"/>
    <col min="4620" max="4621" width="17.4285714285714" style="3" hidden="1" customWidth="1"/>
    <col min="4622" max="4622" width="24.7142857142857" style="3" hidden="1" customWidth="1"/>
    <col min="4623" max="4623" width="18.4285714285714" style="3" hidden="1" customWidth="1"/>
    <col min="4624" max="4624" width="7.57142857142857" style="3" hidden="1" customWidth="1"/>
    <col min="4625" max="4866" width="0" style="3" hidden="1"/>
    <col min="4867" max="4868" width="9.14285714285714" style="3" hidden="1" customWidth="1"/>
    <col min="4869" max="4869" width="21.7142857142857" style="3" hidden="1" customWidth="1"/>
    <col min="4870" max="4870" width="17.4285714285714" style="3" hidden="1" customWidth="1"/>
    <col min="4871" max="4871" width="90.4285714285714" style="3" hidden="1" customWidth="1"/>
    <col min="4872" max="4874" width="17.4285714285714" style="3" hidden="1" customWidth="1"/>
    <col min="4875" max="4875" width="23.2857142857143" style="3" hidden="1" customWidth="1"/>
    <col min="4876" max="4877" width="17.4285714285714" style="3" hidden="1" customWidth="1"/>
    <col min="4878" max="4878" width="24.7142857142857" style="3" hidden="1" customWidth="1"/>
    <col min="4879" max="4879" width="18.4285714285714" style="3" hidden="1" customWidth="1"/>
    <col min="4880" max="4880" width="7.57142857142857" style="3" hidden="1" customWidth="1"/>
    <col min="4881" max="5122" width="0" style="3" hidden="1"/>
    <col min="5123" max="5124" width="9.14285714285714" style="3" hidden="1" customWidth="1"/>
    <col min="5125" max="5125" width="21.7142857142857" style="3" hidden="1" customWidth="1"/>
    <col min="5126" max="5126" width="17.4285714285714" style="3" hidden="1" customWidth="1"/>
    <col min="5127" max="5127" width="90.4285714285714" style="3" hidden="1" customWidth="1"/>
    <col min="5128" max="5130" width="17.4285714285714" style="3" hidden="1" customWidth="1"/>
    <col min="5131" max="5131" width="23.2857142857143" style="3" hidden="1" customWidth="1"/>
    <col min="5132" max="5133" width="17.4285714285714" style="3" hidden="1" customWidth="1"/>
    <col min="5134" max="5134" width="24.7142857142857" style="3" hidden="1" customWidth="1"/>
    <col min="5135" max="5135" width="18.4285714285714" style="3" hidden="1" customWidth="1"/>
    <col min="5136" max="5136" width="7.57142857142857" style="3" hidden="1" customWidth="1"/>
    <col min="5137" max="5378" width="0" style="3" hidden="1"/>
    <col min="5379" max="5380" width="9.14285714285714" style="3" hidden="1" customWidth="1"/>
    <col min="5381" max="5381" width="21.7142857142857" style="3" hidden="1" customWidth="1"/>
    <col min="5382" max="5382" width="17.4285714285714" style="3" hidden="1" customWidth="1"/>
    <col min="5383" max="5383" width="90.4285714285714" style="3" hidden="1" customWidth="1"/>
    <col min="5384" max="5386" width="17.4285714285714" style="3" hidden="1" customWidth="1"/>
    <col min="5387" max="5387" width="23.2857142857143" style="3" hidden="1" customWidth="1"/>
    <col min="5388" max="5389" width="17.4285714285714" style="3" hidden="1" customWidth="1"/>
    <col min="5390" max="5390" width="24.7142857142857" style="3" hidden="1" customWidth="1"/>
    <col min="5391" max="5391" width="18.4285714285714" style="3" hidden="1" customWidth="1"/>
    <col min="5392" max="5392" width="7.57142857142857" style="3" hidden="1" customWidth="1"/>
    <col min="5393" max="5634" width="0" style="3" hidden="1"/>
    <col min="5635" max="5636" width="9.14285714285714" style="3" hidden="1" customWidth="1"/>
    <col min="5637" max="5637" width="21.7142857142857" style="3" hidden="1" customWidth="1"/>
    <col min="5638" max="5638" width="17.4285714285714" style="3" hidden="1" customWidth="1"/>
    <col min="5639" max="5639" width="90.4285714285714" style="3" hidden="1" customWidth="1"/>
    <col min="5640" max="5642" width="17.4285714285714" style="3" hidden="1" customWidth="1"/>
    <col min="5643" max="5643" width="23.2857142857143" style="3" hidden="1" customWidth="1"/>
    <col min="5644" max="5645" width="17.4285714285714" style="3" hidden="1" customWidth="1"/>
    <col min="5646" max="5646" width="24.7142857142857" style="3" hidden="1" customWidth="1"/>
    <col min="5647" max="5647" width="18.4285714285714" style="3" hidden="1" customWidth="1"/>
    <col min="5648" max="5648" width="7.57142857142857" style="3" hidden="1" customWidth="1"/>
    <col min="5649" max="5890" width="0" style="3" hidden="1"/>
    <col min="5891" max="5892" width="9.14285714285714" style="3" hidden="1" customWidth="1"/>
    <col min="5893" max="5893" width="21.7142857142857" style="3" hidden="1" customWidth="1"/>
    <col min="5894" max="5894" width="17.4285714285714" style="3" hidden="1" customWidth="1"/>
    <col min="5895" max="5895" width="90.4285714285714" style="3" hidden="1" customWidth="1"/>
    <col min="5896" max="5898" width="17.4285714285714" style="3" hidden="1" customWidth="1"/>
    <col min="5899" max="5899" width="23.2857142857143" style="3" hidden="1" customWidth="1"/>
    <col min="5900" max="5901" width="17.4285714285714" style="3" hidden="1" customWidth="1"/>
    <col min="5902" max="5902" width="24.7142857142857" style="3" hidden="1" customWidth="1"/>
    <col min="5903" max="5903" width="18.4285714285714" style="3" hidden="1" customWidth="1"/>
    <col min="5904" max="5904" width="7.57142857142857" style="3" hidden="1" customWidth="1"/>
    <col min="5905" max="6146" width="0" style="3" hidden="1"/>
    <col min="6147" max="6148" width="9.14285714285714" style="3" hidden="1" customWidth="1"/>
    <col min="6149" max="6149" width="21.7142857142857" style="3" hidden="1" customWidth="1"/>
    <col min="6150" max="6150" width="17.4285714285714" style="3" hidden="1" customWidth="1"/>
    <col min="6151" max="6151" width="90.4285714285714" style="3" hidden="1" customWidth="1"/>
    <col min="6152" max="6154" width="17.4285714285714" style="3" hidden="1" customWidth="1"/>
    <col min="6155" max="6155" width="23.2857142857143" style="3" hidden="1" customWidth="1"/>
    <col min="6156" max="6157" width="17.4285714285714" style="3" hidden="1" customWidth="1"/>
    <col min="6158" max="6158" width="24.7142857142857" style="3" hidden="1" customWidth="1"/>
    <col min="6159" max="6159" width="18.4285714285714" style="3" hidden="1" customWidth="1"/>
    <col min="6160" max="6160" width="7.57142857142857" style="3" hidden="1" customWidth="1"/>
    <col min="6161" max="6402" width="0" style="3" hidden="1"/>
    <col min="6403" max="6404" width="9.14285714285714" style="3" hidden="1" customWidth="1"/>
    <col min="6405" max="6405" width="21.7142857142857" style="3" hidden="1" customWidth="1"/>
    <col min="6406" max="6406" width="17.4285714285714" style="3" hidden="1" customWidth="1"/>
    <col min="6407" max="6407" width="90.4285714285714" style="3" hidden="1" customWidth="1"/>
    <col min="6408" max="6410" width="17.4285714285714" style="3" hidden="1" customWidth="1"/>
    <col min="6411" max="6411" width="23.2857142857143" style="3" hidden="1" customWidth="1"/>
    <col min="6412" max="6413" width="17.4285714285714" style="3" hidden="1" customWidth="1"/>
    <col min="6414" max="6414" width="24.7142857142857" style="3" hidden="1" customWidth="1"/>
    <col min="6415" max="6415" width="18.4285714285714" style="3" hidden="1" customWidth="1"/>
    <col min="6416" max="6416" width="7.57142857142857" style="3" hidden="1" customWidth="1"/>
    <col min="6417" max="6658" width="0" style="3" hidden="1"/>
    <col min="6659" max="6660" width="9.14285714285714" style="3" hidden="1" customWidth="1"/>
    <col min="6661" max="6661" width="21.7142857142857" style="3" hidden="1" customWidth="1"/>
    <col min="6662" max="6662" width="17.4285714285714" style="3" hidden="1" customWidth="1"/>
    <col min="6663" max="6663" width="90.4285714285714" style="3" hidden="1" customWidth="1"/>
    <col min="6664" max="6666" width="17.4285714285714" style="3" hidden="1" customWidth="1"/>
    <col min="6667" max="6667" width="23.2857142857143" style="3" hidden="1" customWidth="1"/>
    <col min="6668" max="6669" width="17.4285714285714" style="3" hidden="1" customWidth="1"/>
    <col min="6670" max="6670" width="24.7142857142857" style="3" hidden="1" customWidth="1"/>
    <col min="6671" max="6671" width="18.4285714285714" style="3" hidden="1" customWidth="1"/>
    <col min="6672" max="6672" width="7.57142857142857" style="3" hidden="1" customWidth="1"/>
    <col min="6673" max="6914" width="0" style="3" hidden="1"/>
    <col min="6915" max="6916" width="9.14285714285714" style="3" hidden="1" customWidth="1"/>
    <col min="6917" max="6917" width="21.7142857142857" style="3" hidden="1" customWidth="1"/>
    <col min="6918" max="6918" width="17.4285714285714" style="3" hidden="1" customWidth="1"/>
    <col min="6919" max="6919" width="90.4285714285714" style="3" hidden="1" customWidth="1"/>
    <col min="6920" max="6922" width="17.4285714285714" style="3" hidden="1" customWidth="1"/>
    <col min="6923" max="6923" width="23.2857142857143" style="3" hidden="1" customWidth="1"/>
    <col min="6924" max="6925" width="17.4285714285714" style="3" hidden="1" customWidth="1"/>
    <col min="6926" max="6926" width="24.7142857142857" style="3" hidden="1" customWidth="1"/>
    <col min="6927" max="6927" width="18.4285714285714" style="3" hidden="1" customWidth="1"/>
    <col min="6928" max="6928" width="7.57142857142857" style="3" hidden="1" customWidth="1"/>
    <col min="6929" max="7170" width="0" style="3" hidden="1"/>
    <col min="7171" max="7172" width="9.14285714285714" style="3" hidden="1" customWidth="1"/>
    <col min="7173" max="7173" width="21.7142857142857" style="3" hidden="1" customWidth="1"/>
    <col min="7174" max="7174" width="17.4285714285714" style="3" hidden="1" customWidth="1"/>
    <col min="7175" max="7175" width="90.4285714285714" style="3" hidden="1" customWidth="1"/>
    <col min="7176" max="7178" width="17.4285714285714" style="3" hidden="1" customWidth="1"/>
    <col min="7179" max="7179" width="23.2857142857143" style="3" hidden="1" customWidth="1"/>
    <col min="7180" max="7181" width="17.4285714285714" style="3" hidden="1" customWidth="1"/>
    <col min="7182" max="7182" width="24.7142857142857" style="3" hidden="1" customWidth="1"/>
    <col min="7183" max="7183" width="18.4285714285714" style="3" hidden="1" customWidth="1"/>
    <col min="7184" max="7184" width="7.57142857142857" style="3" hidden="1" customWidth="1"/>
    <col min="7185" max="7426" width="0" style="3" hidden="1"/>
    <col min="7427" max="7428" width="9.14285714285714" style="3" hidden="1" customWidth="1"/>
    <col min="7429" max="7429" width="21.7142857142857" style="3" hidden="1" customWidth="1"/>
    <col min="7430" max="7430" width="17.4285714285714" style="3" hidden="1" customWidth="1"/>
    <col min="7431" max="7431" width="90.4285714285714" style="3" hidden="1" customWidth="1"/>
    <col min="7432" max="7434" width="17.4285714285714" style="3" hidden="1" customWidth="1"/>
    <col min="7435" max="7435" width="23.2857142857143" style="3" hidden="1" customWidth="1"/>
    <col min="7436" max="7437" width="17.4285714285714" style="3" hidden="1" customWidth="1"/>
    <col min="7438" max="7438" width="24.7142857142857" style="3" hidden="1" customWidth="1"/>
    <col min="7439" max="7439" width="18.4285714285714" style="3" hidden="1" customWidth="1"/>
    <col min="7440" max="7440" width="7.57142857142857" style="3" hidden="1" customWidth="1"/>
    <col min="7441" max="7682" width="0" style="3" hidden="1"/>
    <col min="7683" max="7684" width="9.14285714285714" style="3" hidden="1" customWidth="1"/>
    <col min="7685" max="7685" width="21.7142857142857" style="3" hidden="1" customWidth="1"/>
    <col min="7686" max="7686" width="17.4285714285714" style="3" hidden="1" customWidth="1"/>
    <col min="7687" max="7687" width="90.4285714285714" style="3" hidden="1" customWidth="1"/>
    <col min="7688" max="7690" width="17.4285714285714" style="3" hidden="1" customWidth="1"/>
    <col min="7691" max="7691" width="23.2857142857143" style="3" hidden="1" customWidth="1"/>
    <col min="7692" max="7693" width="17.4285714285714" style="3" hidden="1" customWidth="1"/>
    <col min="7694" max="7694" width="24.7142857142857" style="3" hidden="1" customWidth="1"/>
    <col min="7695" max="7695" width="18.4285714285714" style="3" hidden="1" customWidth="1"/>
    <col min="7696" max="7696" width="7.57142857142857" style="3" hidden="1" customWidth="1"/>
    <col min="7697" max="7938" width="0" style="3" hidden="1"/>
    <col min="7939" max="7940" width="9.14285714285714" style="3" hidden="1" customWidth="1"/>
    <col min="7941" max="7941" width="21.7142857142857" style="3" hidden="1" customWidth="1"/>
    <col min="7942" max="7942" width="17.4285714285714" style="3" hidden="1" customWidth="1"/>
    <col min="7943" max="7943" width="90.4285714285714" style="3" hidden="1" customWidth="1"/>
    <col min="7944" max="7946" width="17.4285714285714" style="3" hidden="1" customWidth="1"/>
    <col min="7947" max="7947" width="23.2857142857143" style="3" hidden="1" customWidth="1"/>
    <col min="7948" max="7949" width="17.4285714285714" style="3" hidden="1" customWidth="1"/>
    <col min="7950" max="7950" width="24.7142857142857" style="3" hidden="1" customWidth="1"/>
    <col min="7951" max="7951" width="18.4285714285714" style="3" hidden="1" customWidth="1"/>
    <col min="7952" max="7952" width="7.57142857142857" style="3" hidden="1" customWidth="1"/>
    <col min="7953" max="8194" width="0" style="3" hidden="1"/>
    <col min="8195" max="8196" width="9.14285714285714" style="3" hidden="1" customWidth="1"/>
    <col min="8197" max="8197" width="21.7142857142857" style="3" hidden="1" customWidth="1"/>
    <col min="8198" max="8198" width="17.4285714285714" style="3" hidden="1" customWidth="1"/>
    <col min="8199" max="8199" width="90.4285714285714" style="3" hidden="1" customWidth="1"/>
    <col min="8200" max="8202" width="17.4285714285714" style="3" hidden="1" customWidth="1"/>
    <col min="8203" max="8203" width="23.2857142857143" style="3" hidden="1" customWidth="1"/>
    <col min="8204" max="8205" width="17.4285714285714" style="3" hidden="1" customWidth="1"/>
    <col min="8206" max="8206" width="24.7142857142857" style="3" hidden="1" customWidth="1"/>
    <col min="8207" max="8207" width="18.4285714285714" style="3" hidden="1" customWidth="1"/>
    <col min="8208" max="8208" width="7.57142857142857" style="3" hidden="1" customWidth="1"/>
    <col min="8209" max="8450" width="0" style="3" hidden="1"/>
    <col min="8451" max="8452" width="9.14285714285714" style="3" hidden="1" customWidth="1"/>
    <col min="8453" max="8453" width="21.7142857142857" style="3" hidden="1" customWidth="1"/>
    <col min="8454" max="8454" width="17.4285714285714" style="3" hidden="1" customWidth="1"/>
    <col min="8455" max="8455" width="90.4285714285714" style="3" hidden="1" customWidth="1"/>
    <col min="8456" max="8458" width="17.4285714285714" style="3" hidden="1" customWidth="1"/>
    <col min="8459" max="8459" width="23.2857142857143" style="3" hidden="1" customWidth="1"/>
    <col min="8460" max="8461" width="17.4285714285714" style="3" hidden="1" customWidth="1"/>
    <col min="8462" max="8462" width="24.7142857142857" style="3" hidden="1" customWidth="1"/>
    <col min="8463" max="8463" width="18.4285714285714" style="3" hidden="1" customWidth="1"/>
    <col min="8464" max="8464" width="7.57142857142857" style="3" hidden="1" customWidth="1"/>
    <col min="8465" max="8706" width="0" style="3" hidden="1"/>
    <col min="8707" max="8708" width="9.14285714285714" style="3" hidden="1" customWidth="1"/>
    <col min="8709" max="8709" width="21.7142857142857" style="3" hidden="1" customWidth="1"/>
    <col min="8710" max="8710" width="17.4285714285714" style="3" hidden="1" customWidth="1"/>
    <col min="8711" max="8711" width="90.4285714285714" style="3" hidden="1" customWidth="1"/>
    <col min="8712" max="8714" width="17.4285714285714" style="3" hidden="1" customWidth="1"/>
    <col min="8715" max="8715" width="23.2857142857143" style="3" hidden="1" customWidth="1"/>
    <col min="8716" max="8717" width="17.4285714285714" style="3" hidden="1" customWidth="1"/>
    <col min="8718" max="8718" width="24.7142857142857" style="3" hidden="1" customWidth="1"/>
    <col min="8719" max="8719" width="18.4285714285714" style="3" hidden="1" customWidth="1"/>
    <col min="8720" max="8720" width="7.57142857142857" style="3" hidden="1" customWidth="1"/>
    <col min="8721" max="8962" width="0" style="3" hidden="1"/>
    <col min="8963" max="8964" width="9.14285714285714" style="3" hidden="1" customWidth="1"/>
    <col min="8965" max="8965" width="21.7142857142857" style="3" hidden="1" customWidth="1"/>
    <col min="8966" max="8966" width="17.4285714285714" style="3" hidden="1" customWidth="1"/>
    <col min="8967" max="8967" width="90.4285714285714" style="3" hidden="1" customWidth="1"/>
    <col min="8968" max="8970" width="17.4285714285714" style="3" hidden="1" customWidth="1"/>
    <col min="8971" max="8971" width="23.2857142857143" style="3" hidden="1" customWidth="1"/>
    <col min="8972" max="8973" width="17.4285714285714" style="3" hidden="1" customWidth="1"/>
    <col min="8974" max="8974" width="24.7142857142857" style="3" hidden="1" customWidth="1"/>
    <col min="8975" max="8975" width="18.4285714285714" style="3" hidden="1" customWidth="1"/>
    <col min="8976" max="8976" width="7.57142857142857" style="3" hidden="1" customWidth="1"/>
    <col min="8977" max="9218" width="0" style="3" hidden="1"/>
    <col min="9219" max="9220" width="9.14285714285714" style="3" hidden="1" customWidth="1"/>
    <col min="9221" max="9221" width="21.7142857142857" style="3" hidden="1" customWidth="1"/>
    <col min="9222" max="9222" width="17.4285714285714" style="3" hidden="1" customWidth="1"/>
    <col min="9223" max="9223" width="90.4285714285714" style="3" hidden="1" customWidth="1"/>
    <col min="9224" max="9226" width="17.4285714285714" style="3" hidden="1" customWidth="1"/>
    <col min="9227" max="9227" width="23.2857142857143" style="3" hidden="1" customWidth="1"/>
    <col min="9228" max="9229" width="17.4285714285714" style="3" hidden="1" customWidth="1"/>
    <col min="9230" max="9230" width="24.7142857142857" style="3" hidden="1" customWidth="1"/>
    <col min="9231" max="9231" width="18.4285714285714" style="3" hidden="1" customWidth="1"/>
    <col min="9232" max="9232" width="7.57142857142857" style="3" hidden="1" customWidth="1"/>
    <col min="9233" max="9474" width="0" style="3" hidden="1"/>
    <col min="9475" max="9476" width="9.14285714285714" style="3" hidden="1" customWidth="1"/>
    <col min="9477" max="9477" width="21.7142857142857" style="3" hidden="1" customWidth="1"/>
    <col min="9478" max="9478" width="17.4285714285714" style="3" hidden="1" customWidth="1"/>
    <col min="9479" max="9479" width="90.4285714285714" style="3" hidden="1" customWidth="1"/>
    <col min="9480" max="9482" width="17.4285714285714" style="3" hidden="1" customWidth="1"/>
    <col min="9483" max="9483" width="23.2857142857143" style="3" hidden="1" customWidth="1"/>
    <col min="9484" max="9485" width="17.4285714285714" style="3" hidden="1" customWidth="1"/>
    <col min="9486" max="9486" width="24.7142857142857" style="3" hidden="1" customWidth="1"/>
    <col min="9487" max="9487" width="18.4285714285714" style="3" hidden="1" customWidth="1"/>
    <col min="9488" max="9488" width="7.57142857142857" style="3" hidden="1" customWidth="1"/>
    <col min="9489" max="9730" width="0" style="3" hidden="1"/>
    <col min="9731" max="9732" width="9.14285714285714" style="3" hidden="1" customWidth="1"/>
    <col min="9733" max="9733" width="21.7142857142857" style="3" hidden="1" customWidth="1"/>
    <col min="9734" max="9734" width="17.4285714285714" style="3" hidden="1" customWidth="1"/>
    <col min="9735" max="9735" width="90.4285714285714" style="3" hidden="1" customWidth="1"/>
    <col min="9736" max="9738" width="17.4285714285714" style="3" hidden="1" customWidth="1"/>
    <col min="9739" max="9739" width="23.2857142857143" style="3" hidden="1" customWidth="1"/>
    <col min="9740" max="9741" width="17.4285714285714" style="3" hidden="1" customWidth="1"/>
    <col min="9742" max="9742" width="24.7142857142857" style="3" hidden="1" customWidth="1"/>
    <col min="9743" max="9743" width="18.4285714285714" style="3" hidden="1" customWidth="1"/>
    <col min="9744" max="9744" width="7.57142857142857" style="3" hidden="1" customWidth="1"/>
    <col min="9745" max="9986" width="0" style="3" hidden="1"/>
    <col min="9987" max="9988" width="9.14285714285714" style="3" hidden="1" customWidth="1"/>
    <col min="9989" max="9989" width="21.7142857142857" style="3" hidden="1" customWidth="1"/>
    <col min="9990" max="9990" width="17.4285714285714" style="3" hidden="1" customWidth="1"/>
    <col min="9991" max="9991" width="90.4285714285714" style="3" hidden="1" customWidth="1"/>
    <col min="9992" max="9994" width="17.4285714285714" style="3" hidden="1" customWidth="1"/>
    <col min="9995" max="9995" width="23.2857142857143" style="3" hidden="1" customWidth="1"/>
    <col min="9996" max="9997" width="17.4285714285714" style="3" hidden="1" customWidth="1"/>
    <col min="9998" max="9998" width="24.7142857142857" style="3" hidden="1" customWidth="1"/>
    <col min="9999" max="9999" width="18.4285714285714" style="3" hidden="1" customWidth="1"/>
    <col min="10000" max="10000" width="7.57142857142857" style="3" hidden="1" customWidth="1"/>
    <col min="10001" max="10242" width="0" style="3" hidden="1"/>
    <col min="10243" max="10244" width="9.14285714285714" style="3" hidden="1" customWidth="1"/>
    <col min="10245" max="10245" width="21.7142857142857" style="3" hidden="1" customWidth="1"/>
    <col min="10246" max="10246" width="17.4285714285714" style="3" hidden="1" customWidth="1"/>
    <col min="10247" max="10247" width="90.4285714285714" style="3" hidden="1" customWidth="1"/>
    <col min="10248" max="10250" width="17.4285714285714" style="3" hidden="1" customWidth="1"/>
    <col min="10251" max="10251" width="23.2857142857143" style="3" hidden="1" customWidth="1"/>
    <col min="10252" max="10253" width="17.4285714285714" style="3" hidden="1" customWidth="1"/>
    <col min="10254" max="10254" width="24.7142857142857" style="3" hidden="1" customWidth="1"/>
    <col min="10255" max="10255" width="18.4285714285714" style="3" hidden="1" customWidth="1"/>
    <col min="10256" max="10256" width="7.57142857142857" style="3" hidden="1" customWidth="1"/>
    <col min="10257" max="10498" width="0" style="3" hidden="1"/>
    <col min="10499" max="10500" width="9.14285714285714" style="3" hidden="1" customWidth="1"/>
    <col min="10501" max="10501" width="21.7142857142857" style="3" hidden="1" customWidth="1"/>
    <col min="10502" max="10502" width="17.4285714285714" style="3" hidden="1" customWidth="1"/>
    <col min="10503" max="10503" width="90.4285714285714" style="3" hidden="1" customWidth="1"/>
    <col min="10504" max="10506" width="17.4285714285714" style="3" hidden="1" customWidth="1"/>
    <col min="10507" max="10507" width="23.2857142857143" style="3" hidden="1" customWidth="1"/>
    <col min="10508" max="10509" width="17.4285714285714" style="3" hidden="1" customWidth="1"/>
    <col min="10510" max="10510" width="24.7142857142857" style="3" hidden="1" customWidth="1"/>
    <col min="10511" max="10511" width="18.4285714285714" style="3" hidden="1" customWidth="1"/>
    <col min="10512" max="10512" width="7.57142857142857" style="3" hidden="1" customWidth="1"/>
    <col min="10513" max="10754" width="0" style="3" hidden="1"/>
    <col min="10755" max="10756" width="9.14285714285714" style="3" hidden="1" customWidth="1"/>
    <col min="10757" max="10757" width="21.7142857142857" style="3" hidden="1" customWidth="1"/>
    <col min="10758" max="10758" width="17.4285714285714" style="3" hidden="1" customWidth="1"/>
    <col min="10759" max="10759" width="90.4285714285714" style="3" hidden="1" customWidth="1"/>
    <col min="10760" max="10762" width="17.4285714285714" style="3" hidden="1" customWidth="1"/>
    <col min="10763" max="10763" width="23.2857142857143" style="3" hidden="1" customWidth="1"/>
    <col min="10764" max="10765" width="17.4285714285714" style="3" hidden="1" customWidth="1"/>
    <col min="10766" max="10766" width="24.7142857142857" style="3" hidden="1" customWidth="1"/>
    <col min="10767" max="10767" width="18.4285714285714" style="3" hidden="1" customWidth="1"/>
    <col min="10768" max="10768" width="7.57142857142857" style="3" hidden="1" customWidth="1"/>
    <col min="10769" max="11010" width="0" style="3" hidden="1"/>
    <col min="11011" max="11012" width="9.14285714285714" style="3" hidden="1" customWidth="1"/>
    <col min="11013" max="11013" width="21.7142857142857" style="3" hidden="1" customWidth="1"/>
    <col min="11014" max="11014" width="17.4285714285714" style="3" hidden="1" customWidth="1"/>
    <col min="11015" max="11015" width="90.4285714285714" style="3" hidden="1" customWidth="1"/>
    <col min="11016" max="11018" width="17.4285714285714" style="3" hidden="1" customWidth="1"/>
    <col min="11019" max="11019" width="23.2857142857143" style="3" hidden="1" customWidth="1"/>
    <col min="11020" max="11021" width="17.4285714285714" style="3" hidden="1" customWidth="1"/>
    <col min="11022" max="11022" width="24.7142857142857" style="3" hidden="1" customWidth="1"/>
    <col min="11023" max="11023" width="18.4285714285714" style="3" hidden="1" customWidth="1"/>
    <col min="11024" max="11024" width="7.57142857142857" style="3" hidden="1" customWidth="1"/>
    <col min="11025" max="11266" width="0" style="3" hidden="1"/>
    <col min="11267" max="11268" width="9.14285714285714" style="3" hidden="1" customWidth="1"/>
    <col min="11269" max="11269" width="21.7142857142857" style="3" hidden="1" customWidth="1"/>
    <col min="11270" max="11270" width="17.4285714285714" style="3" hidden="1" customWidth="1"/>
    <col min="11271" max="11271" width="90.4285714285714" style="3" hidden="1" customWidth="1"/>
    <col min="11272" max="11274" width="17.4285714285714" style="3" hidden="1" customWidth="1"/>
    <col min="11275" max="11275" width="23.2857142857143" style="3" hidden="1" customWidth="1"/>
    <col min="11276" max="11277" width="17.4285714285714" style="3" hidden="1" customWidth="1"/>
    <col min="11278" max="11278" width="24.7142857142857" style="3" hidden="1" customWidth="1"/>
    <col min="11279" max="11279" width="18.4285714285714" style="3" hidden="1" customWidth="1"/>
    <col min="11280" max="11280" width="7.57142857142857" style="3" hidden="1" customWidth="1"/>
    <col min="11281" max="11522" width="0" style="3" hidden="1"/>
    <col min="11523" max="11524" width="9.14285714285714" style="3" hidden="1" customWidth="1"/>
    <col min="11525" max="11525" width="21.7142857142857" style="3" hidden="1" customWidth="1"/>
    <col min="11526" max="11526" width="17.4285714285714" style="3" hidden="1" customWidth="1"/>
    <col min="11527" max="11527" width="90.4285714285714" style="3" hidden="1" customWidth="1"/>
    <col min="11528" max="11530" width="17.4285714285714" style="3" hidden="1" customWidth="1"/>
    <col min="11531" max="11531" width="23.2857142857143" style="3" hidden="1" customWidth="1"/>
    <col min="11532" max="11533" width="17.4285714285714" style="3" hidden="1" customWidth="1"/>
    <col min="11534" max="11534" width="24.7142857142857" style="3" hidden="1" customWidth="1"/>
    <col min="11535" max="11535" width="18.4285714285714" style="3" hidden="1" customWidth="1"/>
    <col min="11536" max="11536" width="7.57142857142857" style="3" hidden="1" customWidth="1"/>
    <col min="11537" max="11778" width="0" style="3" hidden="1"/>
    <col min="11779" max="11780" width="9.14285714285714" style="3" hidden="1" customWidth="1"/>
    <col min="11781" max="11781" width="21.7142857142857" style="3" hidden="1" customWidth="1"/>
    <col min="11782" max="11782" width="17.4285714285714" style="3" hidden="1" customWidth="1"/>
    <col min="11783" max="11783" width="90.4285714285714" style="3" hidden="1" customWidth="1"/>
    <col min="11784" max="11786" width="17.4285714285714" style="3" hidden="1" customWidth="1"/>
    <col min="11787" max="11787" width="23.2857142857143" style="3" hidden="1" customWidth="1"/>
    <col min="11788" max="11789" width="17.4285714285714" style="3" hidden="1" customWidth="1"/>
    <col min="11790" max="11790" width="24.7142857142857" style="3" hidden="1" customWidth="1"/>
    <col min="11791" max="11791" width="18.4285714285714" style="3" hidden="1" customWidth="1"/>
    <col min="11792" max="11792" width="7.57142857142857" style="3" hidden="1" customWidth="1"/>
    <col min="11793" max="12034" width="0" style="3" hidden="1"/>
    <col min="12035" max="12036" width="9.14285714285714" style="3" hidden="1" customWidth="1"/>
    <col min="12037" max="12037" width="21.7142857142857" style="3" hidden="1" customWidth="1"/>
    <col min="12038" max="12038" width="17.4285714285714" style="3" hidden="1" customWidth="1"/>
    <col min="12039" max="12039" width="90.4285714285714" style="3" hidden="1" customWidth="1"/>
    <col min="12040" max="12042" width="17.4285714285714" style="3" hidden="1" customWidth="1"/>
    <col min="12043" max="12043" width="23.2857142857143" style="3" hidden="1" customWidth="1"/>
    <col min="12044" max="12045" width="17.4285714285714" style="3" hidden="1" customWidth="1"/>
    <col min="12046" max="12046" width="24.7142857142857" style="3" hidden="1" customWidth="1"/>
    <col min="12047" max="12047" width="18.4285714285714" style="3" hidden="1" customWidth="1"/>
    <col min="12048" max="12048" width="7.57142857142857" style="3" hidden="1" customWidth="1"/>
    <col min="12049" max="12290" width="0" style="3" hidden="1"/>
    <col min="12291" max="12292" width="9.14285714285714" style="3" hidden="1" customWidth="1"/>
    <col min="12293" max="12293" width="21.7142857142857" style="3" hidden="1" customWidth="1"/>
    <col min="12294" max="12294" width="17.4285714285714" style="3" hidden="1" customWidth="1"/>
    <col min="12295" max="12295" width="90.4285714285714" style="3" hidden="1" customWidth="1"/>
    <col min="12296" max="12298" width="17.4285714285714" style="3" hidden="1" customWidth="1"/>
    <col min="12299" max="12299" width="23.2857142857143" style="3" hidden="1" customWidth="1"/>
    <col min="12300" max="12301" width="17.4285714285714" style="3" hidden="1" customWidth="1"/>
    <col min="12302" max="12302" width="24.7142857142857" style="3" hidden="1" customWidth="1"/>
    <col min="12303" max="12303" width="18.4285714285714" style="3" hidden="1" customWidth="1"/>
    <col min="12304" max="12304" width="7.57142857142857" style="3" hidden="1" customWidth="1"/>
    <col min="12305" max="12546" width="0" style="3" hidden="1"/>
    <col min="12547" max="12548" width="9.14285714285714" style="3" hidden="1" customWidth="1"/>
    <col min="12549" max="12549" width="21.7142857142857" style="3" hidden="1" customWidth="1"/>
    <col min="12550" max="12550" width="17.4285714285714" style="3" hidden="1" customWidth="1"/>
    <col min="12551" max="12551" width="90.4285714285714" style="3" hidden="1" customWidth="1"/>
    <col min="12552" max="12554" width="17.4285714285714" style="3" hidden="1" customWidth="1"/>
    <col min="12555" max="12555" width="23.2857142857143" style="3" hidden="1" customWidth="1"/>
    <col min="12556" max="12557" width="17.4285714285714" style="3" hidden="1" customWidth="1"/>
    <col min="12558" max="12558" width="24.7142857142857" style="3" hidden="1" customWidth="1"/>
    <col min="12559" max="12559" width="18.4285714285714" style="3" hidden="1" customWidth="1"/>
    <col min="12560" max="12560" width="7.57142857142857" style="3" hidden="1" customWidth="1"/>
    <col min="12561" max="12802" width="0" style="3" hidden="1"/>
    <col min="12803" max="12804" width="9.14285714285714" style="3" hidden="1" customWidth="1"/>
    <col min="12805" max="12805" width="21.7142857142857" style="3" hidden="1" customWidth="1"/>
    <col min="12806" max="12806" width="17.4285714285714" style="3" hidden="1" customWidth="1"/>
    <col min="12807" max="12807" width="90.4285714285714" style="3" hidden="1" customWidth="1"/>
    <col min="12808" max="12810" width="17.4285714285714" style="3" hidden="1" customWidth="1"/>
    <col min="12811" max="12811" width="23.2857142857143" style="3" hidden="1" customWidth="1"/>
    <col min="12812" max="12813" width="17.4285714285714" style="3" hidden="1" customWidth="1"/>
    <col min="12814" max="12814" width="24.7142857142857" style="3" hidden="1" customWidth="1"/>
    <col min="12815" max="12815" width="18.4285714285714" style="3" hidden="1" customWidth="1"/>
    <col min="12816" max="12816" width="7.57142857142857" style="3" hidden="1" customWidth="1"/>
    <col min="12817" max="13058" width="0" style="3" hidden="1"/>
    <col min="13059" max="13060" width="9.14285714285714" style="3" hidden="1" customWidth="1"/>
    <col min="13061" max="13061" width="21.7142857142857" style="3" hidden="1" customWidth="1"/>
    <col min="13062" max="13062" width="17.4285714285714" style="3" hidden="1" customWidth="1"/>
    <col min="13063" max="13063" width="90.4285714285714" style="3" hidden="1" customWidth="1"/>
    <col min="13064" max="13066" width="17.4285714285714" style="3" hidden="1" customWidth="1"/>
    <col min="13067" max="13067" width="23.2857142857143" style="3" hidden="1" customWidth="1"/>
    <col min="13068" max="13069" width="17.4285714285714" style="3" hidden="1" customWidth="1"/>
    <col min="13070" max="13070" width="24.7142857142857" style="3" hidden="1" customWidth="1"/>
    <col min="13071" max="13071" width="18.4285714285714" style="3" hidden="1" customWidth="1"/>
    <col min="13072" max="13072" width="7.57142857142857" style="3" hidden="1" customWidth="1"/>
    <col min="13073" max="13314" width="0" style="3" hidden="1"/>
    <col min="13315" max="13316" width="9.14285714285714" style="3" hidden="1" customWidth="1"/>
    <col min="13317" max="13317" width="21.7142857142857" style="3" hidden="1" customWidth="1"/>
    <col min="13318" max="13318" width="17.4285714285714" style="3" hidden="1" customWidth="1"/>
    <col min="13319" max="13319" width="90.4285714285714" style="3" hidden="1" customWidth="1"/>
    <col min="13320" max="13322" width="17.4285714285714" style="3" hidden="1" customWidth="1"/>
    <col min="13323" max="13323" width="23.2857142857143" style="3" hidden="1" customWidth="1"/>
    <col min="13324" max="13325" width="17.4285714285714" style="3" hidden="1" customWidth="1"/>
    <col min="13326" max="13326" width="24.7142857142857" style="3" hidden="1" customWidth="1"/>
    <col min="13327" max="13327" width="18.4285714285714" style="3" hidden="1" customWidth="1"/>
    <col min="13328" max="13328" width="7.57142857142857" style="3" hidden="1" customWidth="1"/>
    <col min="13329" max="13570" width="0" style="3" hidden="1"/>
    <col min="13571" max="13572" width="9.14285714285714" style="3" hidden="1" customWidth="1"/>
    <col min="13573" max="13573" width="21.7142857142857" style="3" hidden="1" customWidth="1"/>
    <col min="13574" max="13574" width="17.4285714285714" style="3" hidden="1" customWidth="1"/>
    <col min="13575" max="13575" width="90.4285714285714" style="3" hidden="1" customWidth="1"/>
    <col min="13576" max="13578" width="17.4285714285714" style="3" hidden="1" customWidth="1"/>
    <col min="13579" max="13579" width="23.2857142857143" style="3" hidden="1" customWidth="1"/>
    <col min="13580" max="13581" width="17.4285714285714" style="3" hidden="1" customWidth="1"/>
    <col min="13582" max="13582" width="24.7142857142857" style="3" hidden="1" customWidth="1"/>
    <col min="13583" max="13583" width="18.4285714285714" style="3" hidden="1" customWidth="1"/>
    <col min="13584" max="13584" width="7.57142857142857" style="3" hidden="1" customWidth="1"/>
    <col min="13585" max="13826" width="0" style="3" hidden="1"/>
    <col min="13827" max="13828" width="9.14285714285714" style="3" hidden="1" customWidth="1"/>
    <col min="13829" max="13829" width="21.7142857142857" style="3" hidden="1" customWidth="1"/>
    <col min="13830" max="13830" width="17.4285714285714" style="3" hidden="1" customWidth="1"/>
    <col min="13831" max="13831" width="90.4285714285714" style="3" hidden="1" customWidth="1"/>
    <col min="13832" max="13834" width="17.4285714285714" style="3" hidden="1" customWidth="1"/>
    <col min="13835" max="13835" width="23.2857142857143" style="3" hidden="1" customWidth="1"/>
    <col min="13836" max="13837" width="17.4285714285714" style="3" hidden="1" customWidth="1"/>
    <col min="13838" max="13838" width="24.7142857142857" style="3" hidden="1" customWidth="1"/>
    <col min="13839" max="13839" width="18.4285714285714" style="3" hidden="1" customWidth="1"/>
    <col min="13840" max="13840" width="7.57142857142857" style="3" hidden="1" customWidth="1"/>
    <col min="13841" max="14082" width="0" style="3" hidden="1"/>
    <col min="14083" max="14084" width="9.14285714285714" style="3" hidden="1" customWidth="1"/>
    <col min="14085" max="14085" width="21.7142857142857" style="3" hidden="1" customWidth="1"/>
    <col min="14086" max="14086" width="17.4285714285714" style="3" hidden="1" customWidth="1"/>
    <col min="14087" max="14087" width="90.4285714285714" style="3" hidden="1" customWidth="1"/>
    <col min="14088" max="14090" width="17.4285714285714" style="3" hidden="1" customWidth="1"/>
    <col min="14091" max="14091" width="23.2857142857143" style="3" hidden="1" customWidth="1"/>
    <col min="14092" max="14093" width="17.4285714285714" style="3" hidden="1" customWidth="1"/>
    <col min="14094" max="14094" width="24.7142857142857" style="3" hidden="1" customWidth="1"/>
    <col min="14095" max="14095" width="18.4285714285714" style="3" hidden="1" customWidth="1"/>
    <col min="14096" max="14096" width="7.57142857142857" style="3" hidden="1" customWidth="1"/>
    <col min="14097" max="14338" width="0" style="3" hidden="1"/>
    <col min="14339" max="14340" width="9.14285714285714" style="3" hidden="1" customWidth="1"/>
    <col min="14341" max="14341" width="21.7142857142857" style="3" hidden="1" customWidth="1"/>
    <col min="14342" max="14342" width="17.4285714285714" style="3" hidden="1" customWidth="1"/>
    <col min="14343" max="14343" width="90.4285714285714" style="3" hidden="1" customWidth="1"/>
    <col min="14344" max="14346" width="17.4285714285714" style="3" hidden="1" customWidth="1"/>
    <col min="14347" max="14347" width="23.2857142857143" style="3" hidden="1" customWidth="1"/>
    <col min="14348" max="14349" width="17.4285714285714" style="3" hidden="1" customWidth="1"/>
    <col min="14350" max="14350" width="24.7142857142857" style="3" hidden="1" customWidth="1"/>
    <col min="14351" max="14351" width="18.4285714285714" style="3" hidden="1" customWidth="1"/>
    <col min="14352" max="14352" width="7.57142857142857" style="3" hidden="1" customWidth="1"/>
    <col min="14353" max="14594" width="0" style="3" hidden="1"/>
    <col min="14595" max="14596" width="9.14285714285714" style="3" hidden="1" customWidth="1"/>
    <col min="14597" max="14597" width="21.7142857142857" style="3" hidden="1" customWidth="1"/>
    <col min="14598" max="14598" width="17.4285714285714" style="3" hidden="1" customWidth="1"/>
    <col min="14599" max="14599" width="90.4285714285714" style="3" hidden="1" customWidth="1"/>
    <col min="14600" max="14602" width="17.4285714285714" style="3" hidden="1" customWidth="1"/>
    <col min="14603" max="14603" width="23.2857142857143" style="3" hidden="1" customWidth="1"/>
    <col min="14604" max="14605" width="17.4285714285714" style="3" hidden="1" customWidth="1"/>
    <col min="14606" max="14606" width="24.7142857142857" style="3" hidden="1" customWidth="1"/>
    <col min="14607" max="14607" width="18.4285714285714" style="3" hidden="1" customWidth="1"/>
    <col min="14608" max="14608" width="7.57142857142857" style="3" hidden="1" customWidth="1"/>
    <col min="14609" max="14850" width="0" style="3" hidden="1"/>
    <col min="14851" max="14852" width="9.14285714285714" style="3" hidden="1" customWidth="1"/>
    <col min="14853" max="14853" width="21.7142857142857" style="3" hidden="1" customWidth="1"/>
    <col min="14854" max="14854" width="17.4285714285714" style="3" hidden="1" customWidth="1"/>
    <col min="14855" max="14855" width="90.4285714285714" style="3" hidden="1" customWidth="1"/>
    <col min="14856" max="14858" width="17.4285714285714" style="3" hidden="1" customWidth="1"/>
    <col min="14859" max="14859" width="23.2857142857143" style="3" hidden="1" customWidth="1"/>
    <col min="14860" max="14861" width="17.4285714285714" style="3" hidden="1" customWidth="1"/>
    <col min="14862" max="14862" width="24.7142857142857" style="3" hidden="1" customWidth="1"/>
    <col min="14863" max="14863" width="18.4285714285714" style="3" hidden="1" customWidth="1"/>
    <col min="14864" max="14864" width="7.57142857142857" style="3" hidden="1" customWidth="1"/>
    <col min="14865" max="15106" width="0" style="3" hidden="1"/>
    <col min="15107" max="15108" width="9.14285714285714" style="3" hidden="1" customWidth="1"/>
    <col min="15109" max="15109" width="21.7142857142857" style="3" hidden="1" customWidth="1"/>
    <col min="15110" max="15110" width="17.4285714285714" style="3" hidden="1" customWidth="1"/>
    <col min="15111" max="15111" width="90.4285714285714" style="3" hidden="1" customWidth="1"/>
    <col min="15112" max="15114" width="17.4285714285714" style="3" hidden="1" customWidth="1"/>
    <col min="15115" max="15115" width="23.2857142857143" style="3" hidden="1" customWidth="1"/>
    <col min="15116" max="15117" width="17.4285714285714" style="3" hidden="1" customWidth="1"/>
    <col min="15118" max="15118" width="24.7142857142857" style="3" hidden="1" customWidth="1"/>
    <col min="15119" max="15119" width="18.4285714285714" style="3" hidden="1" customWidth="1"/>
    <col min="15120" max="15120" width="7.57142857142857" style="3" hidden="1" customWidth="1"/>
    <col min="15121" max="15362" width="0" style="3" hidden="1"/>
    <col min="15363" max="15364" width="9.14285714285714" style="3" hidden="1" customWidth="1"/>
    <col min="15365" max="15365" width="21.7142857142857" style="3" hidden="1" customWidth="1"/>
    <col min="15366" max="15366" width="17.4285714285714" style="3" hidden="1" customWidth="1"/>
    <col min="15367" max="15367" width="90.4285714285714" style="3" hidden="1" customWidth="1"/>
    <col min="15368" max="15370" width="17.4285714285714" style="3" hidden="1" customWidth="1"/>
    <col min="15371" max="15371" width="23.2857142857143" style="3" hidden="1" customWidth="1"/>
    <col min="15372" max="15373" width="17.4285714285714" style="3" hidden="1" customWidth="1"/>
    <col min="15374" max="15374" width="24.7142857142857" style="3" hidden="1" customWidth="1"/>
    <col min="15375" max="15375" width="18.4285714285714" style="3" hidden="1" customWidth="1"/>
    <col min="15376" max="15376" width="7.57142857142857" style="3" hidden="1" customWidth="1"/>
    <col min="15377" max="15618" width="0" style="3" hidden="1"/>
    <col min="15619" max="15620" width="9.14285714285714" style="3" hidden="1" customWidth="1"/>
    <col min="15621" max="15621" width="21.7142857142857" style="3" hidden="1" customWidth="1"/>
    <col min="15622" max="15622" width="17.4285714285714" style="3" hidden="1" customWidth="1"/>
    <col min="15623" max="15623" width="90.4285714285714" style="3" hidden="1" customWidth="1"/>
    <col min="15624" max="15626" width="17.4285714285714" style="3" hidden="1" customWidth="1"/>
    <col min="15627" max="15627" width="23.2857142857143" style="3" hidden="1" customWidth="1"/>
    <col min="15628" max="15629" width="17.4285714285714" style="3" hidden="1" customWidth="1"/>
    <col min="15630" max="15630" width="24.7142857142857" style="3" hidden="1" customWidth="1"/>
    <col min="15631" max="15631" width="18.4285714285714" style="3" hidden="1" customWidth="1"/>
    <col min="15632" max="15632" width="7.57142857142857" style="3" hidden="1" customWidth="1"/>
    <col min="15633" max="15874" width="0" style="3" hidden="1"/>
    <col min="15875" max="15876" width="9.14285714285714" style="3" hidden="1" customWidth="1"/>
    <col min="15877" max="15877" width="21.7142857142857" style="3" hidden="1" customWidth="1"/>
    <col min="15878" max="15878" width="17.4285714285714" style="3" hidden="1" customWidth="1"/>
    <col min="15879" max="15879" width="90.4285714285714" style="3" hidden="1" customWidth="1"/>
    <col min="15880" max="15882" width="17.4285714285714" style="3" hidden="1" customWidth="1"/>
    <col min="15883" max="15883" width="23.2857142857143" style="3" hidden="1" customWidth="1"/>
    <col min="15884" max="15885" width="17.4285714285714" style="3" hidden="1" customWidth="1"/>
    <col min="15886" max="15886" width="24.7142857142857" style="3" hidden="1" customWidth="1"/>
    <col min="15887" max="15887" width="18.4285714285714" style="3" hidden="1" customWidth="1"/>
    <col min="15888" max="15888" width="7.57142857142857" style="3" hidden="1" customWidth="1"/>
    <col min="15889" max="16130" width="0" style="3" hidden="1"/>
    <col min="16131" max="16132" width="9.14285714285714" style="3" hidden="1" customWidth="1"/>
    <col min="16133" max="16133" width="21.7142857142857" style="3" hidden="1" customWidth="1"/>
    <col min="16134" max="16134" width="17.4285714285714" style="3" hidden="1" customWidth="1"/>
    <col min="16135" max="16135" width="90.4285714285714" style="3" hidden="1" customWidth="1"/>
    <col min="16136" max="16138" width="17.4285714285714" style="3" hidden="1" customWidth="1"/>
    <col min="16139" max="16139" width="23.2857142857143" style="3" hidden="1" customWidth="1"/>
    <col min="16140" max="16141" width="17.4285714285714" style="3" hidden="1" customWidth="1"/>
    <col min="16142" max="16142" width="24.7142857142857" style="3" hidden="1" customWidth="1"/>
    <col min="16143" max="16143" width="18.4285714285714" style="3" hidden="1" customWidth="1"/>
    <col min="16144" max="16144" width="7.57142857142857" style="3" hidden="1" customWidth="1"/>
    <col min="16145" max="16384" width="0" style="3" hidden="1"/>
  </cols>
  <sheetData>
    <row r="1" customHeight="1" spans="1:260">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customHeight="1" spans="1:26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customHeight="1" spans="1:26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row>
    <row r="4" customHeight="1" spans="1:260">
      <c r="A4" s="2"/>
      <c r="B4" s="2"/>
      <c r="C4" s="2"/>
      <c r="D4" s="2"/>
      <c r="E4" s="2"/>
      <c r="F4" s="2"/>
      <c r="G4" s="2"/>
      <c r="H4" s="2"/>
      <c r="I4" s="2"/>
      <c r="J4" s="2"/>
      <c r="K4" s="2"/>
      <c r="L4" s="2"/>
      <c r="M4" s="2"/>
      <c r="N4" s="2"/>
      <c r="O4" s="2"/>
      <c r="P4" s="2"/>
      <c r="Q4" s="2"/>
      <c r="R4" s="48"/>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row>
    <row r="5" customHeight="1" spans="1:260">
      <c r="A5" s="2"/>
      <c r="B5" s="2"/>
      <c r="C5" s="2"/>
      <c r="D5" s="2"/>
      <c r="E5" s="2"/>
      <c r="F5" s="2"/>
      <c r="G5" s="2"/>
      <c r="H5" s="2"/>
      <c r="I5" s="2"/>
      <c r="J5" s="2"/>
      <c r="K5" s="2"/>
      <c r="L5" s="2"/>
      <c r="M5" s="2"/>
      <c r="N5" s="2"/>
      <c r="O5" s="2"/>
      <c r="P5" s="2"/>
      <c r="Q5" s="2"/>
      <c r="R5" s="48"/>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
      <c r="A10"/>
    </row>
    <row r="11" customHeight="1" spans="10:13">
      <c r="J11" s="3"/>
      <c r="K11" s="3"/>
      <c r="L11" s="3"/>
      <c r="M11" s="3"/>
    </row>
    <row r="12" customHeight="1" spans="10:13">
      <c r="J12" s="3"/>
      <c r="K12" s="3"/>
      <c r="L12" s="3"/>
      <c r="M12" s="3"/>
    </row>
    <row r="13" customHeight="1" spans="10:13">
      <c r="J13" s="3"/>
      <c r="K13" s="3"/>
      <c r="L13" s="3"/>
      <c r="M13" s="3"/>
    </row>
    <row r="14" customHeight="1" spans="10:15">
      <c r="J14" s="3"/>
      <c r="K14" s="3"/>
      <c r="L14" s="3"/>
      <c r="M14" s="3"/>
      <c r="O14" s="43"/>
    </row>
    <row r="15" customHeight="1" spans="2:14">
      <c r="B15" s="22" t="s">
        <v>2425</v>
      </c>
      <c r="C15" s="22"/>
      <c r="D15" s="22"/>
      <c r="E15" s="22"/>
      <c r="F15" s="22"/>
      <c r="G15" s="23"/>
      <c r="H15" s="23"/>
      <c r="J15" s="3"/>
      <c r="K15" s="3"/>
      <c r="L15" s="3"/>
      <c r="M15" s="44"/>
      <c r="N15" s="45"/>
    </row>
    <row r="16" spans="2:14">
      <c r="B16" s="24" t="s">
        <v>2394</v>
      </c>
      <c r="C16" s="24" t="s">
        <v>99</v>
      </c>
      <c r="D16" s="24" t="s">
        <v>100</v>
      </c>
      <c r="E16" s="24" t="s">
        <v>101</v>
      </c>
      <c r="F16" s="24" t="s">
        <v>102</v>
      </c>
      <c r="G16" s="24" t="s">
        <v>103</v>
      </c>
      <c r="H16" s="24" t="s">
        <v>104</v>
      </c>
      <c r="I16" s="24" t="s">
        <v>105</v>
      </c>
      <c r="J16" s="24" t="s">
        <v>106</v>
      </c>
      <c r="K16" s="24" t="s">
        <v>107</v>
      </c>
      <c r="L16" s="24" t="s">
        <v>108</v>
      </c>
      <c r="M16" s="24" t="s">
        <v>109</v>
      </c>
      <c r="N16" s="24" t="s">
        <v>110</v>
      </c>
    </row>
    <row r="17" spans="2:14">
      <c r="B17" s="25">
        <v>2016</v>
      </c>
      <c r="C17" s="25">
        <v>52</v>
      </c>
      <c r="D17" s="25">
        <v>53</v>
      </c>
      <c r="E17" s="25">
        <v>68</v>
      </c>
      <c r="F17" s="25">
        <v>78</v>
      </c>
      <c r="G17" s="25">
        <v>70</v>
      </c>
      <c r="H17" s="25">
        <v>77</v>
      </c>
      <c r="I17" s="25">
        <v>83</v>
      </c>
      <c r="J17" s="25">
        <v>84</v>
      </c>
      <c r="K17" s="25">
        <v>78</v>
      </c>
      <c r="L17" s="25">
        <v>74</v>
      </c>
      <c r="M17" s="25">
        <v>67</v>
      </c>
      <c r="N17" s="25">
        <v>62</v>
      </c>
    </row>
    <row r="18" spans="2:14">
      <c r="B18" s="26">
        <v>2017</v>
      </c>
      <c r="C18" s="26">
        <v>61</v>
      </c>
      <c r="D18" s="26">
        <v>58</v>
      </c>
      <c r="E18" s="26">
        <v>52</v>
      </c>
      <c r="F18" s="26">
        <v>52</v>
      </c>
      <c r="G18" s="26">
        <v>70</v>
      </c>
      <c r="H18" s="26">
        <v>92</v>
      </c>
      <c r="I18" s="26">
        <v>100</v>
      </c>
      <c r="J18" s="26">
        <v>130</v>
      </c>
      <c r="K18" s="26">
        <v>132</v>
      </c>
      <c r="L18" s="26">
        <v>136</v>
      </c>
      <c r="M18" s="26">
        <v>132</v>
      </c>
      <c r="N18" s="26">
        <v>128</v>
      </c>
    </row>
    <row r="19" spans="2:14">
      <c r="B19" s="26">
        <v>2018</v>
      </c>
      <c r="C19" s="26">
        <v>116</v>
      </c>
      <c r="D19" s="26">
        <v>113</v>
      </c>
      <c r="E19" s="26">
        <v>98</v>
      </c>
      <c r="F19" s="26">
        <v>106</v>
      </c>
      <c r="G19" s="26">
        <v>103</v>
      </c>
      <c r="H19" s="26">
        <v>91</v>
      </c>
      <c r="I19" s="26">
        <v>85</v>
      </c>
      <c r="J19" s="26">
        <v>112</v>
      </c>
      <c r="K19" s="26">
        <v>130</v>
      </c>
      <c r="L19" s="26">
        <v>150</v>
      </c>
      <c r="M19" s="26">
        <v>160</v>
      </c>
      <c r="N19" s="26">
        <v>153</v>
      </c>
    </row>
    <row r="20" customHeight="1" spans="2:13">
      <c r="B20" s="27" t="s">
        <v>2426</v>
      </c>
      <c r="C20" s="27"/>
      <c r="D20" s="27"/>
      <c r="E20" s="27"/>
      <c r="F20" s="27"/>
      <c r="G20" s="27"/>
      <c r="H20" s="27"/>
      <c r="J20" s="3"/>
      <c r="K20" s="3"/>
      <c r="L20" s="3"/>
      <c r="M20" s="3"/>
    </row>
    <row r="21" customHeight="1" spans="2:13">
      <c r="B21" s="27" t="s">
        <v>2427</v>
      </c>
      <c r="C21" s="27"/>
      <c r="D21" s="27"/>
      <c r="E21" s="27"/>
      <c r="F21" s="27"/>
      <c r="G21" s="27"/>
      <c r="H21" s="27"/>
      <c r="J21" s="3"/>
      <c r="K21" s="3"/>
      <c r="L21" s="3"/>
      <c r="M21" s="3"/>
    </row>
    <row r="22" customHeight="1" spans="2:13">
      <c r="B22" s="27"/>
      <c r="C22" s="27"/>
      <c r="D22" s="27"/>
      <c r="E22" s="27"/>
      <c r="F22" s="27"/>
      <c r="G22" s="27"/>
      <c r="H22" s="27"/>
      <c r="J22" s="3"/>
      <c r="K22" s="3"/>
      <c r="L22" s="3"/>
      <c r="M22" s="3"/>
    </row>
    <row r="23" customHeight="1" spans="2:13">
      <c r="B23" s="27"/>
      <c r="C23" s="27"/>
      <c r="D23" s="27"/>
      <c r="E23" s="27"/>
      <c r="F23" s="27"/>
      <c r="G23" s="27"/>
      <c r="H23" s="27"/>
      <c r="J23" s="3"/>
      <c r="K23" s="3"/>
      <c r="L23" s="3"/>
      <c r="M23" s="3"/>
    </row>
    <row r="24" customHeight="1" spans="2:14">
      <c r="B24" s="22" t="s">
        <v>2428</v>
      </c>
      <c r="C24" s="22"/>
      <c r="D24" s="22"/>
      <c r="E24" s="22"/>
      <c r="F24" s="22"/>
      <c r="G24" s="23"/>
      <c r="H24" s="23"/>
      <c r="J24" s="3"/>
      <c r="K24" s="3"/>
      <c r="L24" s="3"/>
      <c r="M24" s="44"/>
      <c r="N24" s="45"/>
    </row>
    <row r="25" customHeight="1" spans="2:15">
      <c r="B25" s="24" t="s">
        <v>2394</v>
      </c>
      <c r="C25" s="24" t="s">
        <v>99</v>
      </c>
      <c r="D25" s="24" t="s">
        <v>100</v>
      </c>
      <c r="E25" s="24" t="s">
        <v>101</v>
      </c>
      <c r="F25" s="24" t="s">
        <v>102</v>
      </c>
      <c r="G25" s="24" t="s">
        <v>103</v>
      </c>
      <c r="H25" s="24" t="s">
        <v>104</v>
      </c>
      <c r="I25" s="24" t="s">
        <v>105</v>
      </c>
      <c r="J25" s="24" t="s">
        <v>106</v>
      </c>
      <c r="K25" s="24" t="s">
        <v>107</v>
      </c>
      <c r="L25" s="24" t="s">
        <v>108</v>
      </c>
      <c r="M25" s="24" t="s">
        <v>109</v>
      </c>
      <c r="N25" s="24" t="s">
        <v>110</v>
      </c>
      <c r="O25" s="24" t="s">
        <v>8</v>
      </c>
    </row>
    <row r="26" customHeight="1" spans="2:15">
      <c r="B26" s="28">
        <v>2016</v>
      </c>
      <c r="C26" s="29">
        <v>29588.35</v>
      </c>
      <c r="D26" s="29">
        <v>28648.75</v>
      </c>
      <c r="E26" s="29">
        <v>28282.12</v>
      </c>
      <c r="F26" s="29">
        <v>39322.77</v>
      </c>
      <c r="G26" s="29">
        <v>43177.2</v>
      </c>
      <c r="H26" s="29">
        <v>35173.49</v>
      </c>
      <c r="I26" s="29">
        <v>41072.09</v>
      </c>
      <c r="J26" s="29">
        <v>46885.06</v>
      </c>
      <c r="K26" s="29">
        <v>40968.88</v>
      </c>
      <c r="L26" s="29">
        <v>39513.53</v>
      </c>
      <c r="M26" s="29">
        <v>38450.41</v>
      </c>
      <c r="N26" s="29">
        <v>33074.86</v>
      </c>
      <c r="O26" s="29">
        <v>444157.51</v>
      </c>
    </row>
    <row r="27" customHeight="1" spans="2:15">
      <c r="B27" s="28">
        <v>2017</v>
      </c>
      <c r="C27" s="30">
        <v>30991.07</v>
      </c>
      <c r="D27" s="30">
        <v>29047.87</v>
      </c>
      <c r="E27" s="30">
        <v>30352.87</v>
      </c>
      <c r="F27" s="30">
        <v>27008.47</v>
      </c>
      <c r="G27" s="30">
        <v>26350.67</v>
      </c>
      <c r="H27" s="30">
        <v>43659.97</v>
      </c>
      <c r="I27" s="30">
        <v>49411.82</v>
      </c>
      <c r="J27" s="30">
        <v>68930.65</v>
      </c>
      <c r="K27" s="30">
        <v>65873.91</v>
      </c>
      <c r="L27" s="30">
        <v>68762.81</v>
      </c>
      <c r="M27" s="30">
        <v>70008.7</v>
      </c>
      <c r="N27" s="30">
        <v>65541.68</v>
      </c>
      <c r="O27" s="29">
        <f>SUM(C27:N27)</f>
        <v>575940.49</v>
      </c>
    </row>
    <row r="28" customHeight="1" spans="2:15">
      <c r="B28" s="28">
        <v>2018</v>
      </c>
      <c r="C28" s="30">
        <v>60853.49</v>
      </c>
      <c r="D28" s="30">
        <v>56465.15</v>
      </c>
      <c r="E28" s="30">
        <v>55255.33</v>
      </c>
      <c r="F28" s="30">
        <v>48350.7</v>
      </c>
      <c r="G28" s="30">
        <v>58608.73</v>
      </c>
      <c r="H28" s="30">
        <v>51828.54</v>
      </c>
      <c r="I28" s="30">
        <v>46690.47</v>
      </c>
      <c r="J28" s="30">
        <v>42640.73</v>
      </c>
      <c r="K28" s="30">
        <v>68462.64</v>
      </c>
      <c r="L28" s="30">
        <v>75590.69</v>
      </c>
      <c r="M28" s="30">
        <v>78225.15</v>
      </c>
      <c r="N28" s="30">
        <v>83015.58</v>
      </c>
      <c r="O28" s="29">
        <f>SUM(C28:N28)</f>
        <v>725987.2</v>
      </c>
    </row>
    <row r="29" customHeight="1" spans="2:13">
      <c r="B29" s="27" t="s">
        <v>2426</v>
      </c>
      <c r="C29" s="27"/>
      <c r="D29" s="27"/>
      <c r="E29" s="27"/>
      <c r="F29" s="27"/>
      <c r="G29" s="27"/>
      <c r="H29" s="27"/>
      <c r="J29" s="3"/>
      <c r="K29" s="3"/>
      <c r="L29" s="3"/>
      <c r="M29" s="3"/>
    </row>
    <row r="30" customHeight="1" spans="2:13">
      <c r="B30" s="27" t="s">
        <v>2427</v>
      </c>
      <c r="C30" s="27"/>
      <c r="D30" s="27"/>
      <c r="E30" s="27"/>
      <c r="F30" s="27"/>
      <c r="G30" s="27"/>
      <c r="H30" s="27"/>
      <c r="J30" s="3"/>
      <c r="K30" s="3"/>
      <c r="L30" s="3"/>
      <c r="M30" s="3"/>
    </row>
    <row r="31" customHeight="1" spans="2:13">
      <c r="B31" s="27"/>
      <c r="C31" s="27"/>
      <c r="D31" s="27"/>
      <c r="E31" s="27"/>
      <c r="F31" s="27"/>
      <c r="G31" s="27"/>
      <c r="H31" s="27"/>
      <c r="J31" s="3"/>
      <c r="K31" s="3"/>
      <c r="L31" s="3"/>
      <c r="M31" s="3"/>
    </row>
    <row r="32" customHeight="1" spans="2:13">
      <c r="B32" s="27"/>
      <c r="C32" s="27"/>
      <c r="D32" s="27"/>
      <c r="E32" s="27"/>
      <c r="F32" s="27"/>
      <c r="G32" s="27"/>
      <c r="H32" s="27"/>
      <c r="J32" s="3"/>
      <c r="K32" s="3"/>
      <c r="L32" s="3"/>
      <c r="M32" s="3"/>
    </row>
    <row r="33" customHeight="1" spans="2:10">
      <c r="B33" s="22" t="s">
        <v>2429</v>
      </c>
      <c r="C33" s="22"/>
      <c r="D33" s="22"/>
      <c r="E33" s="22"/>
      <c r="F33" s="22"/>
      <c r="I33" s="46"/>
      <c r="J33" s="46"/>
    </row>
    <row r="34" customHeight="1" spans="2:14">
      <c r="B34" s="24" t="s">
        <v>2394</v>
      </c>
      <c r="C34" s="24" t="s">
        <v>99</v>
      </c>
      <c r="D34" s="24" t="s">
        <v>100</v>
      </c>
      <c r="E34" s="24" t="s">
        <v>101</v>
      </c>
      <c r="F34" s="24" t="s">
        <v>102</v>
      </c>
      <c r="G34" s="24" t="s">
        <v>103</v>
      </c>
      <c r="H34" s="24" t="s">
        <v>104</v>
      </c>
      <c r="I34" s="24" t="s">
        <v>105</v>
      </c>
      <c r="J34" s="24" t="s">
        <v>106</v>
      </c>
      <c r="K34" s="24" t="s">
        <v>107</v>
      </c>
      <c r="L34" s="24" t="s">
        <v>108</v>
      </c>
      <c r="M34" s="24" t="s">
        <v>109</v>
      </c>
      <c r="N34" s="24" t="s">
        <v>110</v>
      </c>
    </row>
    <row r="35" customHeight="1" spans="2:14">
      <c r="B35" s="31" t="s">
        <v>2430</v>
      </c>
      <c r="C35" s="32">
        <v>8</v>
      </c>
      <c r="D35" s="32">
        <v>8</v>
      </c>
      <c r="E35" s="32">
        <v>8</v>
      </c>
      <c r="F35" s="32">
        <v>6</v>
      </c>
      <c r="G35" s="32">
        <v>5</v>
      </c>
      <c r="H35" s="32">
        <v>2</v>
      </c>
      <c r="I35" s="32">
        <v>2</v>
      </c>
      <c r="J35" s="32">
        <v>3</v>
      </c>
      <c r="K35" s="32">
        <v>3</v>
      </c>
      <c r="L35" s="32">
        <v>3</v>
      </c>
      <c r="M35" s="32">
        <v>3</v>
      </c>
      <c r="N35" s="32">
        <v>2</v>
      </c>
    </row>
    <row r="36" customHeight="1" spans="2:14">
      <c r="B36" s="33" t="s">
        <v>2431</v>
      </c>
      <c r="C36" s="34">
        <v>10</v>
      </c>
      <c r="D36" s="34">
        <v>11</v>
      </c>
      <c r="E36" s="34">
        <v>11</v>
      </c>
      <c r="F36" s="34">
        <v>11</v>
      </c>
      <c r="G36" s="34">
        <v>10</v>
      </c>
      <c r="H36" s="34">
        <v>9</v>
      </c>
      <c r="I36" s="34">
        <v>8</v>
      </c>
      <c r="J36" s="34">
        <v>8</v>
      </c>
      <c r="K36" s="34">
        <v>7</v>
      </c>
      <c r="L36" s="34">
        <v>20</v>
      </c>
      <c r="M36" s="34">
        <v>19</v>
      </c>
      <c r="N36" s="34">
        <v>19</v>
      </c>
    </row>
    <row r="37" customHeight="1" spans="2:14">
      <c r="B37" s="33" t="s">
        <v>2432</v>
      </c>
      <c r="C37" s="34">
        <v>98</v>
      </c>
      <c r="D37" s="34">
        <v>94</v>
      </c>
      <c r="E37" s="34">
        <v>79</v>
      </c>
      <c r="F37" s="34">
        <v>89</v>
      </c>
      <c r="G37" s="34">
        <v>88</v>
      </c>
      <c r="H37" s="34">
        <v>80</v>
      </c>
      <c r="I37" s="34">
        <v>75</v>
      </c>
      <c r="J37" s="34">
        <v>101</v>
      </c>
      <c r="K37" s="34">
        <v>120</v>
      </c>
      <c r="L37" s="34">
        <v>127</v>
      </c>
      <c r="M37" s="34">
        <v>138</v>
      </c>
      <c r="N37" s="34">
        <v>132</v>
      </c>
    </row>
    <row r="38" customHeight="1" spans="2:14">
      <c r="B38" s="35" t="s">
        <v>8</v>
      </c>
      <c r="C38" s="36">
        <f>SUM(C35:C37)</f>
        <v>116</v>
      </c>
      <c r="D38" s="36">
        <f t="shared" ref="D38:N38" si="0">SUM(D35:D37)</f>
        <v>113</v>
      </c>
      <c r="E38" s="36">
        <f t="shared" si="0"/>
        <v>98</v>
      </c>
      <c r="F38" s="36">
        <f t="shared" si="0"/>
        <v>106</v>
      </c>
      <c r="G38" s="36">
        <f t="shared" si="0"/>
        <v>103</v>
      </c>
      <c r="H38" s="36">
        <f t="shared" si="0"/>
        <v>91</v>
      </c>
      <c r="I38" s="36">
        <f t="shared" si="0"/>
        <v>85</v>
      </c>
      <c r="J38" s="36">
        <f t="shared" si="0"/>
        <v>112</v>
      </c>
      <c r="K38" s="36">
        <f t="shared" si="0"/>
        <v>130</v>
      </c>
      <c r="L38" s="36">
        <f t="shared" si="0"/>
        <v>150</v>
      </c>
      <c r="M38" s="36">
        <f t="shared" si="0"/>
        <v>160</v>
      </c>
      <c r="N38" s="36">
        <f t="shared" si="0"/>
        <v>153</v>
      </c>
    </row>
    <row r="39" customHeight="1" spans="2:13">
      <c r="B39" s="27" t="s">
        <v>2426</v>
      </c>
      <c r="C39" s="27"/>
      <c r="D39" s="27"/>
      <c r="E39" s="27"/>
      <c r="F39" s="27"/>
      <c r="G39" s="27"/>
      <c r="H39" s="27"/>
      <c r="J39" s="3"/>
      <c r="K39" s="3"/>
      <c r="L39" s="3"/>
      <c r="M39" s="3"/>
    </row>
    <row r="40" customHeight="1" spans="2:13">
      <c r="B40" s="27" t="s">
        <v>2427</v>
      </c>
      <c r="C40" s="27"/>
      <c r="D40" s="27"/>
      <c r="E40" s="27"/>
      <c r="F40" s="27"/>
      <c r="G40" s="27"/>
      <c r="H40" s="27"/>
      <c r="J40" s="3"/>
      <c r="K40" s="3"/>
      <c r="L40" s="3"/>
      <c r="M40" s="3"/>
    </row>
    <row r="41" customHeight="1" spans="2:13">
      <c r="B41" s="27"/>
      <c r="C41" s="27"/>
      <c r="D41" s="27"/>
      <c r="E41" s="27"/>
      <c r="F41" s="27"/>
      <c r="G41" s="27"/>
      <c r="H41" s="27"/>
      <c r="J41" s="3"/>
      <c r="K41" s="3"/>
      <c r="L41" s="3"/>
      <c r="M41" s="3"/>
    </row>
    <row r="42" customHeight="1" spans="2:13">
      <c r="B42" s="27"/>
      <c r="J42" s="3"/>
      <c r="K42" s="3"/>
      <c r="L42" s="3"/>
      <c r="M42" s="3"/>
    </row>
    <row r="43" customHeight="1" spans="2:13">
      <c r="B43" s="27"/>
      <c r="C43" s="27"/>
      <c r="D43" s="27"/>
      <c r="E43" s="27"/>
      <c r="F43" s="27"/>
      <c r="G43" s="27"/>
      <c r="H43" s="27"/>
      <c r="J43" s="3"/>
      <c r="K43" s="3"/>
      <c r="L43" s="3"/>
      <c r="M43" s="3"/>
    </row>
    <row r="44" customHeight="1" spans="2:13">
      <c r="B44" s="22" t="s">
        <v>2433</v>
      </c>
      <c r="C44" s="22"/>
      <c r="D44" s="22"/>
      <c r="E44" s="22"/>
      <c r="F44" s="22"/>
      <c r="G44" s="27"/>
      <c r="H44" s="27"/>
      <c r="J44" s="3"/>
      <c r="K44" s="3"/>
      <c r="L44" s="3"/>
      <c r="M44" s="3"/>
    </row>
    <row r="45" customHeight="1" spans="2:14">
      <c r="B45" s="24" t="s">
        <v>2394</v>
      </c>
      <c r="C45" s="24" t="s">
        <v>99</v>
      </c>
      <c r="D45" s="24" t="s">
        <v>100</v>
      </c>
      <c r="E45" s="24" t="s">
        <v>101</v>
      </c>
      <c r="F45" s="24" t="s">
        <v>102</v>
      </c>
      <c r="G45" s="24" t="s">
        <v>103</v>
      </c>
      <c r="H45" s="24" t="s">
        <v>104</v>
      </c>
      <c r="I45" s="24" t="s">
        <v>105</v>
      </c>
      <c r="J45" s="24" t="s">
        <v>106</v>
      </c>
      <c r="K45" s="24" t="s">
        <v>107</v>
      </c>
      <c r="L45" s="24" t="s">
        <v>108</v>
      </c>
      <c r="M45" s="24" t="s">
        <v>109</v>
      </c>
      <c r="N45" s="24" t="s">
        <v>110</v>
      </c>
    </row>
    <row r="46" customHeight="1" spans="2:14">
      <c r="B46" s="31" t="s">
        <v>2434</v>
      </c>
      <c r="C46" s="32">
        <v>0</v>
      </c>
      <c r="D46" s="32">
        <v>0</v>
      </c>
      <c r="E46" s="32">
        <v>0</v>
      </c>
      <c r="F46" s="32">
        <v>0</v>
      </c>
      <c r="G46" s="32">
        <v>0</v>
      </c>
      <c r="H46" s="32">
        <v>0</v>
      </c>
      <c r="I46" s="32">
        <v>0</v>
      </c>
      <c r="J46" s="32">
        <v>1</v>
      </c>
      <c r="K46" s="32">
        <v>1</v>
      </c>
      <c r="L46" s="32">
        <v>1</v>
      </c>
      <c r="M46" s="32">
        <v>1</v>
      </c>
      <c r="N46" s="32">
        <v>1</v>
      </c>
    </row>
    <row r="47" customHeight="1" spans="2:14">
      <c r="B47" s="33" t="s">
        <v>2435</v>
      </c>
      <c r="C47" s="34">
        <v>7</v>
      </c>
      <c r="D47" s="34">
        <v>7</v>
      </c>
      <c r="E47" s="34">
        <v>6</v>
      </c>
      <c r="F47" s="34">
        <v>7</v>
      </c>
      <c r="G47" s="34">
        <v>7</v>
      </c>
      <c r="H47" s="34">
        <v>7</v>
      </c>
      <c r="I47" s="34">
        <v>7</v>
      </c>
      <c r="J47" s="34">
        <v>6</v>
      </c>
      <c r="K47" s="34">
        <v>7</v>
      </c>
      <c r="L47" s="34">
        <v>12</v>
      </c>
      <c r="M47" s="34">
        <v>12</v>
      </c>
      <c r="N47" s="34">
        <v>11</v>
      </c>
    </row>
    <row r="48" customHeight="1" spans="2:14">
      <c r="B48" s="37" t="s">
        <v>228</v>
      </c>
      <c r="C48" s="38">
        <v>84</v>
      </c>
      <c r="D48" s="38">
        <v>81</v>
      </c>
      <c r="E48" s="38">
        <v>70</v>
      </c>
      <c r="F48" s="38">
        <v>75</v>
      </c>
      <c r="G48" s="38">
        <v>74</v>
      </c>
      <c r="H48" s="38">
        <v>66</v>
      </c>
      <c r="I48" s="47">
        <v>62</v>
      </c>
      <c r="J48" s="47">
        <v>89</v>
      </c>
      <c r="K48" s="47">
        <v>104</v>
      </c>
      <c r="L48" s="47">
        <v>116</v>
      </c>
      <c r="M48" s="47">
        <v>125</v>
      </c>
      <c r="N48" s="47">
        <v>119</v>
      </c>
    </row>
    <row r="49" customHeight="1" spans="2:14">
      <c r="B49" s="37" t="s">
        <v>2436</v>
      </c>
      <c r="C49" s="38">
        <v>25</v>
      </c>
      <c r="D49" s="38">
        <v>25</v>
      </c>
      <c r="E49" s="38">
        <v>22</v>
      </c>
      <c r="F49" s="38">
        <v>24</v>
      </c>
      <c r="G49" s="38">
        <v>22</v>
      </c>
      <c r="H49" s="38">
        <v>18</v>
      </c>
      <c r="I49" s="47">
        <v>16</v>
      </c>
      <c r="J49" s="47">
        <v>16</v>
      </c>
      <c r="K49" s="47">
        <v>18</v>
      </c>
      <c r="L49" s="47">
        <v>21</v>
      </c>
      <c r="M49" s="47">
        <v>22</v>
      </c>
      <c r="N49" s="47">
        <v>22</v>
      </c>
    </row>
    <row r="50" customHeight="1" spans="2:14">
      <c r="B50" s="35" t="s">
        <v>8</v>
      </c>
      <c r="C50" s="36">
        <f>SUM(C46:C49)</f>
        <v>116</v>
      </c>
      <c r="D50" s="36">
        <f t="shared" ref="D50:N50" si="1">SUM(D46:D49)</f>
        <v>113</v>
      </c>
      <c r="E50" s="36">
        <f t="shared" si="1"/>
        <v>98</v>
      </c>
      <c r="F50" s="36">
        <f t="shared" si="1"/>
        <v>106</v>
      </c>
      <c r="G50" s="36">
        <f t="shared" si="1"/>
        <v>103</v>
      </c>
      <c r="H50" s="36">
        <f t="shared" si="1"/>
        <v>91</v>
      </c>
      <c r="I50" s="36">
        <f t="shared" si="1"/>
        <v>85</v>
      </c>
      <c r="J50" s="36">
        <f t="shared" si="1"/>
        <v>112</v>
      </c>
      <c r="K50" s="36">
        <f t="shared" si="1"/>
        <v>130</v>
      </c>
      <c r="L50" s="36">
        <f t="shared" si="1"/>
        <v>150</v>
      </c>
      <c r="M50" s="36">
        <f t="shared" si="1"/>
        <v>160</v>
      </c>
      <c r="N50" s="36">
        <f t="shared" si="1"/>
        <v>153</v>
      </c>
    </row>
    <row r="51" customHeight="1" spans="2:13">
      <c r="B51" s="27" t="s">
        <v>2426</v>
      </c>
      <c r="C51" s="27"/>
      <c r="D51" s="27"/>
      <c r="E51" s="27"/>
      <c r="F51" s="27"/>
      <c r="G51" s="27"/>
      <c r="H51" s="27"/>
      <c r="J51" s="3"/>
      <c r="K51" s="3"/>
      <c r="L51" s="3"/>
      <c r="M51" s="3"/>
    </row>
    <row r="52" customHeight="1" spans="2:13">
      <c r="B52" s="27" t="s">
        <v>2427</v>
      </c>
      <c r="C52" s="27"/>
      <c r="D52" s="27"/>
      <c r="E52" s="27"/>
      <c r="F52" s="27"/>
      <c r="G52" s="27"/>
      <c r="H52" s="27"/>
      <c r="J52" s="3"/>
      <c r="K52" s="3"/>
      <c r="L52" s="3"/>
      <c r="M52" s="3"/>
    </row>
    <row r="53" customHeight="1" spans="2:15">
      <c r="B53" s="27"/>
      <c r="C53" s="39"/>
      <c r="D53" s="39"/>
      <c r="E53" s="39"/>
      <c r="F53" s="39"/>
      <c r="G53" s="39"/>
      <c r="H53" s="39"/>
      <c r="I53" s="39"/>
      <c r="J53" s="39"/>
      <c r="K53" s="39"/>
      <c r="L53" s="39"/>
      <c r="M53" s="39"/>
      <c r="N53" s="39"/>
      <c r="O53" s="39"/>
    </row>
    <row r="54" customHeight="1" spans="2:15">
      <c r="B54" s="27"/>
      <c r="C54" s="39"/>
      <c r="D54" s="39"/>
      <c r="E54" s="39"/>
      <c r="F54" s="39"/>
      <c r="G54" s="39"/>
      <c r="H54" s="39"/>
      <c r="I54" s="39"/>
      <c r="J54" s="39"/>
      <c r="K54" s="39"/>
      <c r="L54" s="39"/>
      <c r="M54" s="39"/>
      <c r="N54" s="39"/>
      <c r="O54" s="39"/>
    </row>
    <row r="55" customHeight="1" spans="2:14">
      <c r="B55" s="27"/>
      <c r="C55" s="40"/>
      <c r="D55" s="40"/>
      <c r="E55" s="40"/>
      <c r="F55" s="40"/>
      <c r="G55" s="40"/>
      <c r="H55" s="40"/>
      <c r="I55" s="21"/>
      <c r="N55" s="21"/>
    </row>
    <row r="56" customHeight="1" spans="2:13">
      <c r="B56" s="22" t="s">
        <v>2437</v>
      </c>
      <c r="C56" s="22"/>
      <c r="D56" s="22"/>
      <c r="E56" s="22"/>
      <c r="F56" s="22"/>
      <c r="G56" s="27"/>
      <c r="H56" s="27"/>
      <c r="J56" s="3"/>
      <c r="K56" s="3"/>
      <c r="L56" s="3"/>
      <c r="M56" s="3"/>
    </row>
    <row r="57" customHeight="1" spans="2:14">
      <c r="B57" s="24" t="s">
        <v>2394</v>
      </c>
      <c r="C57" s="24" t="s">
        <v>99</v>
      </c>
      <c r="D57" s="24" t="s">
        <v>100</v>
      </c>
      <c r="E57" s="24" t="s">
        <v>101</v>
      </c>
      <c r="F57" s="24" t="s">
        <v>102</v>
      </c>
      <c r="G57" s="24" t="s">
        <v>103</v>
      </c>
      <c r="H57" s="24" t="s">
        <v>104</v>
      </c>
      <c r="I57" s="24" t="s">
        <v>105</v>
      </c>
      <c r="J57" s="24" t="s">
        <v>106</v>
      </c>
      <c r="K57" s="24" t="s">
        <v>107</v>
      </c>
      <c r="L57" s="24" t="s">
        <v>108</v>
      </c>
      <c r="M57" s="24" t="s">
        <v>109</v>
      </c>
      <c r="N57" s="24" t="s">
        <v>110</v>
      </c>
    </row>
    <row r="58" customHeight="1" spans="2:14">
      <c r="B58" s="41" t="s">
        <v>2438</v>
      </c>
      <c r="C58" s="42">
        <v>4</v>
      </c>
      <c r="D58" s="42">
        <v>2</v>
      </c>
      <c r="E58" s="42">
        <v>2</v>
      </c>
      <c r="F58" s="42">
        <v>1</v>
      </c>
      <c r="G58" s="42">
        <v>1</v>
      </c>
      <c r="H58" s="42">
        <v>1</v>
      </c>
      <c r="I58" s="42">
        <v>1</v>
      </c>
      <c r="J58" s="42">
        <v>3</v>
      </c>
      <c r="K58" s="42">
        <v>2</v>
      </c>
      <c r="L58" s="42">
        <v>2</v>
      </c>
      <c r="M58" s="42">
        <v>2</v>
      </c>
      <c r="N58" s="42">
        <v>2</v>
      </c>
    </row>
    <row r="59" customHeight="1" spans="2:14">
      <c r="B59" s="41" t="s">
        <v>2439</v>
      </c>
      <c r="C59" s="42">
        <v>1</v>
      </c>
      <c r="D59" s="42">
        <v>0</v>
      </c>
      <c r="E59" s="42">
        <v>0</v>
      </c>
      <c r="F59" s="42">
        <v>0</v>
      </c>
      <c r="G59" s="42">
        <v>0</v>
      </c>
      <c r="H59" s="42">
        <v>0</v>
      </c>
      <c r="I59" s="42">
        <v>0</v>
      </c>
      <c r="J59" s="42">
        <v>0</v>
      </c>
      <c r="K59" s="42">
        <v>1</v>
      </c>
      <c r="L59" s="42">
        <v>1</v>
      </c>
      <c r="M59" s="42">
        <v>1</v>
      </c>
      <c r="N59" s="42">
        <v>1</v>
      </c>
    </row>
    <row r="60" customHeight="1" spans="2:14">
      <c r="B60" s="41" t="s">
        <v>2440</v>
      </c>
      <c r="C60" s="42">
        <v>5</v>
      </c>
      <c r="D60" s="42">
        <v>5</v>
      </c>
      <c r="E60" s="42">
        <v>5</v>
      </c>
      <c r="F60" s="42">
        <v>6</v>
      </c>
      <c r="G60" s="42">
        <v>5</v>
      </c>
      <c r="H60" s="42">
        <v>3</v>
      </c>
      <c r="I60" s="42">
        <v>2</v>
      </c>
      <c r="J60" s="42">
        <v>2</v>
      </c>
      <c r="K60" s="42">
        <v>2</v>
      </c>
      <c r="L60" s="42">
        <v>2</v>
      </c>
      <c r="M60" s="42">
        <v>2</v>
      </c>
      <c r="N60" s="42">
        <v>2</v>
      </c>
    </row>
    <row r="61" customHeight="1" spans="2:14">
      <c r="B61" s="41" t="s">
        <v>2441</v>
      </c>
      <c r="C61" s="42">
        <v>3</v>
      </c>
      <c r="D61" s="42">
        <v>2</v>
      </c>
      <c r="E61" s="42">
        <v>2</v>
      </c>
      <c r="F61" s="42">
        <v>3</v>
      </c>
      <c r="G61" s="42">
        <v>5</v>
      </c>
      <c r="H61" s="42">
        <v>3</v>
      </c>
      <c r="I61" s="42">
        <v>3</v>
      </c>
      <c r="J61" s="42">
        <v>4</v>
      </c>
      <c r="K61" s="42">
        <v>6</v>
      </c>
      <c r="L61" s="42">
        <v>5</v>
      </c>
      <c r="M61" s="42">
        <v>6</v>
      </c>
      <c r="N61" s="42">
        <v>5</v>
      </c>
    </row>
    <row r="62" customHeight="1" spans="2:14">
      <c r="B62" s="41" t="s">
        <v>2442</v>
      </c>
      <c r="C62" s="42">
        <v>2</v>
      </c>
      <c r="D62" s="42">
        <v>2</v>
      </c>
      <c r="E62" s="42">
        <v>2</v>
      </c>
      <c r="F62" s="42">
        <v>2</v>
      </c>
      <c r="G62" s="42">
        <v>2</v>
      </c>
      <c r="H62" s="42">
        <v>2</v>
      </c>
      <c r="I62" s="42">
        <v>2</v>
      </c>
      <c r="J62" s="42">
        <v>1</v>
      </c>
      <c r="K62" s="42">
        <v>1</v>
      </c>
      <c r="L62" s="42">
        <v>1</v>
      </c>
      <c r="M62" s="42">
        <v>1</v>
      </c>
      <c r="N62" s="42">
        <v>1</v>
      </c>
    </row>
    <row r="63" customHeight="1" spans="2:14">
      <c r="B63" s="41" t="s">
        <v>2443</v>
      </c>
      <c r="C63" s="42">
        <v>3</v>
      </c>
      <c r="D63" s="42">
        <v>3</v>
      </c>
      <c r="E63" s="42">
        <v>2</v>
      </c>
      <c r="F63" s="42">
        <v>2</v>
      </c>
      <c r="G63" s="42">
        <v>2</v>
      </c>
      <c r="H63" s="42">
        <v>2</v>
      </c>
      <c r="I63" s="42">
        <v>2</v>
      </c>
      <c r="J63" s="42">
        <v>4</v>
      </c>
      <c r="K63" s="42">
        <v>3</v>
      </c>
      <c r="L63" s="42">
        <v>4</v>
      </c>
      <c r="M63" s="42">
        <v>4</v>
      </c>
      <c r="N63" s="42">
        <v>4</v>
      </c>
    </row>
    <row r="64" customHeight="1" spans="2:14">
      <c r="B64" s="41" t="s">
        <v>2444</v>
      </c>
      <c r="C64" s="42">
        <v>0</v>
      </c>
      <c r="D64" s="42">
        <v>0</v>
      </c>
      <c r="E64" s="42">
        <v>0</v>
      </c>
      <c r="F64" s="42">
        <v>0</v>
      </c>
      <c r="G64" s="42">
        <v>0</v>
      </c>
      <c r="H64" s="42">
        <v>0</v>
      </c>
      <c r="I64" s="42">
        <v>0</v>
      </c>
      <c r="J64" s="42">
        <v>0</v>
      </c>
      <c r="K64" s="42">
        <v>1</v>
      </c>
      <c r="L64" s="42">
        <v>1</v>
      </c>
      <c r="M64" s="42">
        <v>1</v>
      </c>
      <c r="N64" s="42">
        <v>1</v>
      </c>
    </row>
    <row r="65" customHeight="1" spans="2:14">
      <c r="B65" s="41" t="s">
        <v>2445</v>
      </c>
      <c r="C65" s="42">
        <v>4</v>
      </c>
      <c r="D65" s="42">
        <v>3</v>
      </c>
      <c r="E65" s="42">
        <v>3</v>
      </c>
      <c r="F65" s="42">
        <v>3</v>
      </c>
      <c r="G65" s="42">
        <v>3</v>
      </c>
      <c r="H65" s="42">
        <v>3</v>
      </c>
      <c r="I65" s="42">
        <v>3</v>
      </c>
      <c r="J65" s="42">
        <v>4</v>
      </c>
      <c r="K65" s="42">
        <v>4</v>
      </c>
      <c r="L65" s="42">
        <v>6</v>
      </c>
      <c r="M65" s="42">
        <v>8</v>
      </c>
      <c r="N65" s="42">
        <v>8</v>
      </c>
    </row>
    <row r="66" customHeight="1" spans="2:14">
      <c r="B66" s="41" t="s">
        <v>2446</v>
      </c>
      <c r="C66" s="42">
        <v>6</v>
      </c>
      <c r="D66" s="42">
        <v>6</v>
      </c>
      <c r="E66" s="42">
        <v>6</v>
      </c>
      <c r="F66" s="42">
        <v>6</v>
      </c>
      <c r="G66" s="42">
        <v>5</v>
      </c>
      <c r="H66" s="42">
        <v>5</v>
      </c>
      <c r="I66" s="42">
        <v>5</v>
      </c>
      <c r="J66" s="42">
        <v>5</v>
      </c>
      <c r="K66" s="42">
        <v>5</v>
      </c>
      <c r="L66" s="42">
        <v>8</v>
      </c>
      <c r="M66" s="42">
        <v>8</v>
      </c>
      <c r="N66" s="42">
        <v>8</v>
      </c>
    </row>
    <row r="67" customHeight="1" spans="2:14">
      <c r="B67" s="41" t="s">
        <v>2447</v>
      </c>
      <c r="C67" s="42">
        <v>3</v>
      </c>
      <c r="D67" s="42">
        <v>3</v>
      </c>
      <c r="E67" s="42">
        <v>2</v>
      </c>
      <c r="F67" s="42">
        <v>2</v>
      </c>
      <c r="G67" s="42">
        <v>2</v>
      </c>
      <c r="H67" s="42">
        <v>1</v>
      </c>
      <c r="I67" s="42">
        <v>1</v>
      </c>
      <c r="J67" s="42">
        <v>1</v>
      </c>
      <c r="K67" s="42">
        <v>2</v>
      </c>
      <c r="L67" s="42">
        <v>2</v>
      </c>
      <c r="M67" s="42">
        <v>2</v>
      </c>
      <c r="N67" s="42">
        <v>2</v>
      </c>
    </row>
    <row r="68" customHeight="1" spans="2:14">
      <c r="B68" s="41" t="s">
        <v>2448</v>
      </c>
      <c r="C68" s="42">
        <v>2</v>
      </c>
      <c r="D68" s="42">
        <v>2</v>
      </c>
      <c r="E68" s="42">
        <v>2</v>
      </c>
      <c r="F68" s="42">
        <v>2</v>
      </c>
      <c r="G68" s="42">
        <v>1</v>
      </c>
      <c r="H68" s="42">
        <v>1</v>
      </c>
      <c r="I68" s="42">
        <v>1</v>
      </c>
      <c r="J68" s="42">
        <v>3</v>
      </c>
      <c r="K68" s="42">
        <v>3</v>
      </c>
      <c r="L68" s="42">
        <v>2</v>
      </c>
      <c r="M68" s="42">
        <v>2</v>
      </c>
      <c r="N68" s="42">
        <v>2</v>
      </c>
    </row>
    <row r="69" customHeight="1" spans="2:14">
      <c r="B69" s="41" t="s">
        <v>2449</v>
      </c>
      <c r="C69" s="42">
        <v>4</v>
      </c>
      <c r="D69" s="42">
        <v>4</v>
      </c>
      <c r="E69" s="42">
        <v>4</v>
      </c>
      <c r="F69" s="42">
        <v>4</v>
      </c>
      <c r="G69" s="42">
        <v>4</v>
      </c>
      <c r="H69" s="42">
        <v>3</v>
      </c>
      <c r="I69" s="42">
        <v>3</v>
      </c>
      <c r="J69" s="42">
        <v>3</v>
      </c>
      <c r="K69" s="42">
        <v>3</v>
      </c>
      <c r="L69" s="42">
        <v>3</v>
      </c>
      <c r="M69" s="42">
        <v>3</v>
      </c>
      <c r="N69" s="42">
        <v>3</v>
      </c>
    </row>
    <row r="70" customHeight="1" spans="2:14">
      <c r="B70" s="41" t="s">
        <v>2450</v>
      </c>
      <c r="C70" s="42">
        <v>11</v>
      </c>
      <c r="D70" s="42">
        <v>11</v>
      </c>
      <c r="E70" s="42">
        <v>9</v>
      </c>
      <c r="F70" s="42">
        <v>7</v>
      </c>
      <c r="G70" s="42">
        <v>7</v>
      </c>
      <c r="H70" s="42">
        <v>7</v>
      </c>
      <c r="I70" s="42">
        <v>6</v>
      </c>
      <c r="J70" s="42">
        <v>8</v>
      </c>
      <c r="K70" s="42">
        <v>12</v>
      </c>
      <c r="L70" s="42">
        <v>16</v>
      </c>
      <c r="M70" s="42">
        <v>16</v>
      </c>
      <c r="N70" s="42">
        <v>15</v>
      </c>
    </row>
    <row r="71" customHeight="1" spans="2:14">
      <c r="B71" s="41" t="s">
        <v>2451</v>
      </c>
      <c r="C71" s="42">
        <v>2</v>
      </c>
      <c r="D71" s="42">
        <v>2</v>
      </c>
      <c r="E71" s="42">
        <v>1</v>
      </c>
      <c r="F71" s="42">
        <v>1</v>
      </c>
      <c r="G71" s="42">
        <v>1</v>
      </c>
      <c r="H71" s="42">
        <v>1</v>
      </c>
      <c r="I71" s="42">
        <v>1</v>
      </c>
      <c r="J71" s="42">
        <v>1</v>
      </c>
      <c r="K71" s="42">
        <v>1</v>
      </c>
      <c r="L71" s="42">
        <v>1</v>
      </c>
      <c r="M71" s="42">
        <v>1</v>
      </c>
      <c r="N71" s="42">
        <v>1</v>
      </c>
    </row>
    <row r="72" customHeight="1" spans="2:14">
      <c r="B72" s="41" t="s">
        <v>2452</v>
      </c>
      <c r="C72" s="42">
        <v>0</v>
      </c>
      <c r="D72" s="42">
        <v>0</v>
      </c>
      <c r="E72" s="42">
        <v>0</v>
      </c>
      <c r="F72" s="42">
        <v>0</v>
      </c>
      <c r="G72" s="42">
        <v>0</v>
      </c>
      <c r="H72" s="42">
        <v>0</v>
      </c>
      <c r="I72" s="42">
        <v>0</v>
      </c>
      <c r="J72" s="42">
        <v>1</v>
      </c>
      <c r="K72" s="42">
        <v>2</v>
      </c>
      <c r="L72" s="42">
        <v>2</v>
      </c>
      <c r="M72" s="42">
        <v>2</v>
      </c>
      <c r="N72" s="42">
        <v>2</v>
      </c>
    </row>
    <row r="73" customHeight="1" spans="2:14">
      <c r="B73" s="41" t="s">
        <v>2453</v>
      </c>
      <c r="C73" s="42">
        <v>2</v>
      </c>
      <c r="D73" s="42">
        <v>2</v>
      </c>
      <c r="E73" s="42">
        <v>2</v>
      </c>
      <c r="F73" s="42">
        <v>2</v>
      </c>
      <c r="G73" s="42">
        <v>1</v>
      </c>
      <c r="H73" s="42">
        <v>1</v>
      </c>
      <c r="I73" s="42">
        <v>1</v>
      </c>
      <c r="J73" s="42">
        <v>1</v>
      </c>
      <c r="K73" s="42">
        <v>2</v>
      </c>
      <c r="L73" s="42">
        <v>3</v>
      </c>
      <c r="M73" s="42">
        <v>3</v>
      </c>
      <c r="N73" s="42">
        <v>3</v>
      </c>
    </row>
    <row r="74" customHeight="1" spans="2:14">
      <c r="B74" s="41" t="s">
        <v>2454</v>
      </c>
      <c r="C74" s="42">
        <v>0</v>
      </c>
      <c r="D74" s="42">
        <v>1</v>
      </c>
      <c r="E74" s="42">
        <v>1</v>
      </c>
      <c r="F74" s="42">
        <v>1</v>
      </c>
      <c r="G74" s="42">
        <v>1</v>
      </c>
      <c r="H74" s="42">
        <v>1</v>
      </c>
      <c r="I74" s="42">
        <v>1</v>
      </c>
      <c r="J74" s="42">
        <v>1</v>
      </c>
      <c r="K74" s="42">
        <v>1</v>
      </c>
      <c r="L74" s="42">
        <v>1</v>
      </c>
      <c r="M74" s="42">
        <v>1</v>
      </c>
      <c r="N74" s="42">
        <v>1</v>
      </c>
    </row>
    <row r="75" customHeight="1" spans="2:14">
      <c r="B75" s="41" t="s">
        <v>2455</v>
      </c>
      <c r="C75" s="42">
        <v>9</v>
      </c>
      <c r="D75" s="42">
        <v>9</v>
      </c>
      <c r="E75" s="42">
        <v>9</v>
      </c>
      <c r="F75" s="42">
        <v>13</v>
      </c>
      <c r="G75" s="42">
        <v>13</v>
      </c>
      <c r="H75" s="42">
        <v>12</v>
      </c>
      <c r="I75" s="42">
        <v>11</v>
      </c>
      <c r="J75" s="42">
        <v>13</v>
      </c>
      <c r="K75" s="42">
        <v>14</v>
      </c>
      <c r="L75" s="42">
        <v>17</v>
      </c>
      <c r="M75" s="42">
        <v>18</v>
      </c>
      <c r="N75" s="42">
        <v>17</v>
      </c>
    </row>
    <row r="76" customHeight="1" spans="2:14">
      <c r="B76" s="41" t="s">
        <v>2456</v>
      </c>
      <c r="C76" s="42">
        <v>2</v>
      </c>
      <c r="D76" s="42">
        <v>4</v>
      </c>
      <c r="E76" s="42">
        <v>4</v>
      </c>
      <c r="F76" s="42">
        <v>5</v>
      </c>
      <c r="G76" s="42">
        <v>4</v>
      </c>
      <c r="H76" s="42">
        <v>4</v>
      </c>
      <c r="I76" s="42">
        <v>4</v>
      </c>
      <c r="J76" s="42">
        <v>7</v>
      </c>
      <c r="K76" s="42">
        <v>9</v>
      </c>
      <c r="L76" s="42">
        <v>10</v>
      </c>
      <c r="M76" s="42">
        <v>9</v>
      </c>
      <c r="N76" s="42">
        <v>7</v>
      </c>
    </row>
    <row r="77" customHeight="1" spans="2:14">
      <c r="B77" s="41" t="s">
        <v>2457</v>
      </c>
      <c r="C77" s="42">
        <v>1</v>
      </c>
      <c r="D77" s="42">
        <v>1</v>
      </c>
      <c r="E77" s="42">
        <v>1</v>
      </c>
      <c r="F77" s="42">
        <v>1</v>
      </c>
      <c r="G77" s="42">
        <v>1</v>
      </c>
      <c r="H77" s="42">
        <v>1</v>
      </c>
      <c r="I77" s="42">
        <v>0</v>
      </c>
      <c r="J77" s="42">
        <v>0</v>
      </c>
      <c r="K77" s="42">
        <v>0</v>
      </c>
      <c r="L77" s="42">
        <v>0</v>
      </c>
      <c r="M77" s="42">
        <v>0</v>
      </c>
      <c r="N77" s="42">
        <v>0</v>
      </c>
    </row>
    <row r="78" customHeight="1" spans="2:14">
      <c r="B78" s="41" t="s">
        <v>2458</v>
      </c>
      <c r="C78" s="42">
        <v>8</v>
      </c>
      <c r="D78" s="42">
        <v>7</v>
      </c>
      <c r="E78" s="42">
        <v>5</v>
      </c>
      <c r="F78" s="42">
        <v>5</v>
      </c>
      <c r="G78" s="42">
        <v>5</v>
      </c>
      <c r="H78" s="42">
        <v>4</v>
      </c>
      <c r="I78" s="42">
        <v>4</v>
      </c>
      <c r="J78" s="42">
        <v>5</v>
      </c>
      <c r="K78" s="42">
        <v>6</v>
      </c>
      <c r="L78" s="42">
        <v>5</v>
      </c>
      <c r="M78" s="42">
        <v>5</v>
      </c>
      <c r="N78" s="42">
        <v>4</v>
      </c>
    </row>
    <row r="79" customHeight="1" spans="2:14">
      <c r="B79" s="41" t="s">
        <v>2459</v>
      </c>
      <c r="C79" s="42">
        <v>3</v>
      </c>
      <c r="D79" s="42">
        <v>3</v>
      </c>
      <c r="E79" s="42">
        <v>3</v>
      </c>
      <c r="F79" s="42">
        <v>3</v>
      </c>
      <c r="G79" s="42">
        <v>3</v>
      </c>
      <c r="H79" s="42">
        <v>2</v>
      </c>
      <c r="I79" s="42">
        <v>2</v>
      </c>
      <c r="J79" s="42">
        <v>4</v>
      </c>
      <c r="K79" s="42">
        <v>4</v>
      </c>
      <c r="L79" s="42">
        <v>4</v>
      </c>
      <c r="M79" s="42">
        <v>6</v>
      </c>
      <c r="N79" s="42">
        <v>6</v>
      </c>
    </row>
    <row r="80" customHeight="1" spans="2:14">
      <c r="B80" s="41" t="s">
        <v>2460</v>
      </c>
      <c r="C80" s="42">
        <v>0</v>
      </c>
      <c r="D80" s="42">
        <v>0</v>
      </c>
      <c r="E80" s="42">
        <v>0</v>
      </c>
      <c r="F80" s="42">
        <v>0</v>
      </c>
      <c r="G80" s="42">
        <v>0</v>
      </c>
      <c r="H80" s="42">
        <v>0</v>
      </c>
      <c r="I80" s="42">
        <v>0</v>
      </c>
      <c r="J80" s="42">
        <v>0</v>
      </c>
      <c r="K80" s="42">
        <v>0</v>
      </c>
      <c r="L80" s="42">
        <v>0</v>
      </c>
      <c r="M80" s="42">
        <v>1</v>
      </c>
      <c r="N80" s="42">
        <v>1</v>
      </c>
    </row>
    <row r="81" customHeight="1" spans="2:14">
      <c r="B81" s="41" t="s">
        <v>2461</v>
      </c>
      <c r="C81" s="42">
        <v>2</v>
      </c>
      <c r="D81" s="42">
        <v>1</v>
      </c>
      <c r="E81" s="42">
        <v>0</v>
      </c>
      <c r="F81" s="42">
        <v>0</v>
      </c>
      <c r="G81" s="42">
        <v>0</v>
      </c>
      <c r="H81" s="42">
        <v>0</v>
      </c>
      <c r="I81" s="42">
        <v>0</v>
      </c>
      <c r="J81" s="42">
        <v>0</v>
      </c>
      <c r="K81" s="42">
        <v>2</v>
      </c>
      <c r="L81" s="42">
        <v>2</v>
      </c>
      <c r="M81" s="42">
        <v>4</v>
      </c>
      <c r="N81" s="42">
        <v>4</v>
      </c>
    </row>
    <row r="82" customHeight="1" spans="2:14">
      <c r="B82" s="41" t="s">
        <v>2462</v>
      </c>
      <c r="C82" s="42">
        <v>0</v>
      </c>
      <c r="D82" s="42">
        <v>0</v>
      </c>
      <c r="E82" s="42">
        <v>0</v>
      </c>
      <c r="F82" s="42">
        <v>0</v>
      </c>
      <c r="G82" s="42">
        <v>0</v>
      </c>
      <c r="H82" s="42">
        <v>0</v>
      </c>
      <c r="I82" s="42">
        <v>0</v>
      </c>
      <c r="J82" s="42">
        <v>0</v>
      </c>
      <c r="K82" s="42">
        <v>0</v>
      </c>
      <c r="L82" s="42">
        <v>2</v>
      </c>
      <c r="M82" s="42">
        <v>2</v>
      </c>
      <c r="N82" s="42">
        <v>2</v>
      </c>
    </row>
    <row r="83" customHeight="1" spans="2:14">
      <c r="B83" s="41" t="s">
        <v>2463</v>
      </c>
      <c r="C83" s="42">
        <v>2</v>
      </c>
      <c r="D83" s="42">
        <v>2</v>
      </c>
      <c r="E83" s="42">
        <v>2</v>
      </c>
      <c r="F83" s="42">
        <v>2</v>
      </c>
      <c r="G83" s="42">
        <v>2</v>
      </c>
      <c r="H83" s="42">
        <v>2</v>
      </c>
      <c r="I83" s="42">
        <v>2</v>
      </c>
      <c r="J83" s="42">
        <v>2</v>
      </c>
      <c r="K83" s="42">
        <v>2</v>
      </c>
      <c r="L83" s="42">
        <v>2</v>
      </c>
      <c r="M83" s="42">
        <v>2</v>
      </c>
      <c r="N83" s="42">
        <v>2</v>
      </c>
    </row>
    <row r="84" customHeight="1" spans="2:14">
      <c r="B84" s="41" t="s">
        <v>2464</v>
      </c>
      <c r="C84" s="42">
        <v>1</v>
      </c>
      <c r="D84" s="42">
        <v>1</v>
      </c>
      <c r="E84" s="42">
        <v>0</v>
      </c>
      <c r="F84" s="42">
        <v>0</v>
      </c>
      <c r="G84" s="42">
        <v>0</v>
      </c>
      <c r="H84" s="42">
        <v>0</v>
      </c>
      <c r="I84" s="42">
        <v>0</v>
      </c>
      <c r="J84" s="42">
        <v>0</v>
      </c>
      <c r="K84" s="42">
        <v>0</v>
      </c>
      <c r="L84" s="42">
        <v>1</v>
      </c>
      <c r="M84" s="42">
        <v>1</v>
      </c>
      <c r="N84" s="42">
        <v>1</v>
      </c>
    </row>
    <row r="85" customHeight="1" spans="2:14">
      <c r="B85" s="41" t="s">
        <v>2465</v>
      </c>
      <c r="C85" s="42">
        <v>2</v>
      </c>
      <c r="D85" s="42">
        <v>2</v>
      </c>
      <c r="E85" s="42">
        <v>1</v>
      </c>
      <c r="F85" s="42">
        <v>1</v>
      </c>
      <c r="G85" s="42">
        <v>1</v>
      </c>
      <c r="H85" s="42">
        <v>1</v>
      </c>
      <c r="I85" s="42">
        <v>1</v>
      </c>
      <c r="J85" s="42">
        <v>1</v>
      </c>
      <c r="K85" s="42">
        <v>1</v>
      </c>
      <c r="L85" s="42">
        <v>1</v>
      </c>
      <c r="M85" s="42">
        <v>1</v>
      </c>
      <c r="N85" s="42">
        <v>1</v>
      </c>
    </row>
    <row r="86" customHeight="1" spans="2:14">
      <c r="B86" s="41" t="s">
        <v>2466</v>
      </c>
      <c r="C86" s="42">
        <v>2</v>
      </c>
      <c r="D86" s="42">
        <v>1</v>
      </c>
      <c r="E86" s="42">
        <v>1</v>
      </c>
      <c r="F86" s="42">
        <v>1</v>
      </c>
      <c r="G86" s="42">
        <v>1</v>
      </c>
      <c r="H86" s="42">
        <v>1</v>
      </c>
      <c r="I86" s="42">
        <v>1</v>
      </c>
      <c r="J86" s="42">
        <v>1</v>
      </c>
      <c r="K86" s="42">
        <v>1</v>
      </c>
      <c r="L86" s="42">
        <v>1</v>
      </c>
      <c r="M86" s="42">
        <v>1</v>
      </c>
      <c r="N86" s="42">
        <v>1</v>
      </c>
    </row>
    <row r="87" customHeight="1" spans="2:14">
      <c r="B87" s="41" t="s">
        <v>2467</v>
      </c>
      <c r="C87" s="42">
        <v>2</v>
      </c>
      <c r="D87" s="42">
        <v>2</v>
      </c>
      <c r="E87" s="42">
        <v>2</v>
      </c>
      <c r="F87" s="42">
        <v>3</v>
      </c>
      <c r="G87" s="42">
        <v>3</v>
      </c>
      <c r="H87" s="42">
        <v>3</v>
      </c>
      <c r="I87" s="42">
        <v>3</v>
      </c>
      <c r="J87" s="42">
        <v>3</v>
      </c>
      <c r="K87" s="42">
        <v>3</v>
      </c>
      <c r="L87" s="42">
        <v>3</v>
      </c>
      <c r="M87" s="42">
        <v>3</v>
      </c>
      <c r="N87" s="42">
        <v>3</v>
      </c>
    </row>
    <row r="88" customHeight="1" spans="2:14">
      <c r="B88" s="41" t="s">
        <v>2468</v>
      </c>
      <c r="C88" s="42">
        <v>7</v>
      </c>
      <c r="D88" s="42">
        <v>7</v>
      </c>
      <c r="E88" s="42">
        <v>6</v>
      </c>
      <c r="F88" s="42">
        <v>7</v>
      </c>
      <c r="G88" s="42">
        <v>7</v>
      </c>
      <c r="H88" s="42">
        <v>7</v>
      </c>
      <c r="I88" s="42">
        <v>7</v>
      </c>
      <c r="J88" s="42">
        <v>5</v>
      </c>
      <c r="K88" s="42">
        <v>5</v>
      </c>
      <c r="L88" s="42">
        <v>5</v>
      </c>
      <c r="M88" s="42">
        <v>5</v>
      </c>
      <c r="N88" s="42">
        <v>4</v>
      </c>
    </row>
    <row r="89" customHeight="1" spans="2:14">
      <c r="B89" s="41" t="s">
        <v>2469</v>
      </c>
      <c r="C89" s="42">
        <v>0</v>
      </c>
      <c r="D89" s="42">
        <v>0</v>
      </c>
      <c r="E89" s="42">
        <v>0</v>
      </c>
      <c r="F89" s="42">
        <v>0</v>
      </c>
      <c r="G89" s="42">
        <v>0</v>
      </c>
      <c r="H89" s="42">
        <v>0</v>
      </c>
      <c r="I89" s="42">
        <v>0</v>
      </c>
      <c r="J89" s="42">
        <v>1</v>
      </c>
      <c r="K89" s="42">
        <v>1</v>
      </c>
      <c r="L89" s="42">
        <v>1</v>
      </c>
      <c r="M89" s="42">
        <v>2</v>
      </c>
      <c r="N89" s="42">
        <v>2</v>
      </c>
    </row>
    <row r="90" customHeight="1" spans="2:14">
      <c r="B90" s="41" t="s">
        <v>2470</v>
      </c>
      <c r="C90" s="42">
        <v>2</v>
      </c>
      <c r="D90" s="42">
        <v>2</v>
      </c>
      <c r="E90" s="42">
        <v>1</v>
      </c>
      <c r="F90" s="42">
        <v>2</v>
      </c>
      <c r="G90" s="42">
        <v>2</v>
      </c>
      <c r="H90" s="42">
        <v>2</v>
      </c>
      <c r="I90" s="42">
        <v>2</v>
      </c>
      <c r="J90" s="42">
        <v>2</v>
      </c>
      <c r="K90" s="42">
        <v>3</v>
      </c>
      <c r="L90" s="42">
        <v>4</v>
      </c>
      <c r="M90" s="42">
        <v>4</v>
      </c>
      <c r="N90" s="42">
        <v>4</v>
      </c>
    </row>
    <row r="91" customHeight="1" spans="2:14">
      <c r="B91" s="41" t="s">
        <v>2471</v>
      </c>
      <c r="C91" s="42">
        <v>0</v>
      </c>
      <c r="D91" s="42">
        <v>0</v>
      </c>
      <c r="E91" s="42">
        <v>0</v>
      </c>
      <c r="F91" s="42">
        <v>1</v>
      </c>
      <c r="G91" s="42">
        <v>1</v>
      </c>
      <c r="H91" s="42">
        <v>0</v>
      </c>
      <c r="I91" s="42">
        <v>0</v>
      </c>
      <c r="J91" s="42">
        <v>1</v>
      </c>
      <c r="K91" s="42">
        <v>1</v>
      </c>
      <c r="L91" s="42">
        <v>1</v>
      </c>
      <c r="M91" s="42">
        <v>1</v>
      </c>
      <c r="N91" s="42">
        <v>1</v>
      </c>
    </row>
    <row r="92" customHeight="1" spans="2:14">
      <c r="B92" s="41" t="s">
        <v>2472</v>
      </c>
      <c r="C92" s="42">
        <v>0</v>
      </c>
      <c r="D92" s="42">
        <v>0</v>
      </c>
      <c r="E92" s="42">
        <v>0</v>
      </c>
      <c r="F92" s="42">
        <v>0</v>
      </c>
      <c r="G92" s="42">
        <v>0</v>
      </c>
      <c r="H92" s="42">
        <v>0</v>
      </c>
      <c r="I92" s="42">
        <v>0</v>
      </c>
      <c r="J92" s="42">
        <v>1</v>
      </c>
      <c r="K92" s="42">
        <v>2</v>
      </c>
      <c r="L92" s="42">
        <v>2</v>
      </c>
      <c r="M92" s="42">
        <v>3</v>
      </c>
      <c r="N92" s="42">
        <v>3</v>
      </c>
    </row>
    <row r="93" customHeight="1" spans="2:14">
      <c r="B93" s="41" t="s">
        <v>2473</v>
      </c>
      <c r="C93" s="42">
        <v>0</v>
      </c>
      <c r="D93" s="42">
        <v>0</v>
      </c>
      <c r="E93" s="42">
        <v>0</v>
      </c>
      <c r="F93" s="42">
        <v>0</v>
      </c>
      <c r="G93" s="42">
        <v>0</v>
      </c>
      <c r="H93" s="42">
        <v>0</v>
      </c>
      <c r="I93" s="42">
        <v>0</v>
      </c>
      <c r="J93" s="42">
        <v>1</v>
      </c>
      <c r="K93" s="42">
        <v>1</v>
      </c>
      <c r="L93" s="42">
        <v>1</v>
      </c>
      <c r="M93" s="42">
        <v>1</v>
      </c>
      <c r="N93" s="42">
        <v>1</v>
      </c>
    </row>
    <row r="94" customHeight="1" spans="2:14">
      <c r="B94" s="41" t="s">
        <v>2474</v>
      </c>
      <c r="C94" s="42">
        <v>17</v>
      </c>
      <c r="D94" s="42">
        <v>19</v>
      </c>
      <c r="E94" s="42">
        <v>17</v>
      </c>
      <c r="F94" s="42">
        <v>16</v>
      </c>
      <c r="G94" s="42">
        <v>16</v>
      </c>
      <c r="H94" s="42">
        <v>15</v>
      </c>
      <c r="I94" s="42">
        <v>13</v>
      </c>
      <c r="J94" s="42">
        <v>20</v>
      </c>
      <c r="K94" s="42">
        <v>21</v>
      </c>
      <c r="L94" s="42">
        <v>24</v>
      </c>
      <c r="M94" s="42">
        <v>24</v>
      </c>
      <c r="N94" s="42">
        <v>24</v>
      </c>
    </row>
    <row r="95" customHeight="1" spans="2:14">
      <c r="B95" s="41" t="s">
        <v>2475</v>
      </c>
      <c r="C95" s="42">
        <v>1</v>
      </c>
      <c r="D95" s="42">
        <v>1</v>
      </c>
      <c r="E95" s="42">
        <v>1</v>
      </c>
      <c r="F95" s="42">
        <v>1</v>
      </c>
      <c r="G95" s="42">
        <v>1</v>
      </c>
      <c r="H95" s="42">
        <v>0</v>
      </c>
      <c r="I95" s="42">
        <v>0</v>
      </c>
      <c r="J95" s="42">
        <v>0</v>
      </c>
      <c r="K95" s="42">
        <v>0</v>
      </c>
      <c r="L95" s="42">
        <v>1</v>
      </c>
      <c r="M95" s="42">
        <v>1</v>
      </c>
      <c r="N95" s="42">
        <v>1</v>
      </c>
    </row>
    <row r="96" customHeight="1" spans="2:14">
      <c r="B96" s="41" t="s">
        <v>2476</v>
      </c>
      <c r="C96" s="42">
        <v>3</v>
      </c>
      <c r="D96" s="42">
        <v>3</v>
      </c>
      <c r="E96" s="42">
        <v>2</v>
      </c>
      <c r="F96" s="42">
        <v>3</v>
      </c>
      <c r="G96" s="42">
        <v>3</v>
      </c>
      <c r="H96" s="42">
        <v>3</v>
      </c>
      <c r="I96" s="42">
        <v>3</v>
      </c>
      <c r="J96" s="42">
        <v>3</v>
      </c>
      <c r="K96" s="42">
        <v>3</v>
      </c>
      <c r="L96" s="42">
        <v>3</v>
      </c>
      <c r="M96" s="42">
        <v>3</v>
      </c>
      <c r="N96" s="42">
        <v>3</v>
      </c>
    </row>
    <row r="97" customHeight="1" spans="2:14">
      <c r="B97" s="35" t="s">
        <v>8</v>
      </c>
      <c r="C97" s="36">
        <f>SUM(C58:C96)</f>
        <v>116</v>
      </c>
      <c r="D97" s="36">
        <f>SUM(D58:D96)</f>
        <v>113</v>
      </c>
      <c r="E97" s="36">
        <f t="shared" ref="C97:N97" si="2">SUM(E58:E96)</f>
        <v>98</v>
      </c>
      <c r="F97" s="36">
        <f t="shared" si="2"/>
        <v>106</v>
      </c>
      <c r="G97" s="36">
        <f t="shared" si="2"/>
        <v>103</v>
      </c>
      <c r="H97" s="36">
        <f t="shared" si="2"/>
        <v>91</v>
      </c>
      <c r="I97" s="36">
        <f t="shared" si="2"/>
        <v>85</v>
      </c>
      <c r="J97" s="36">
        <f t="shared" si="2"/>
        <v>112</v>
      </c>
      <c r="K97" s="36">
        <f t="shared" si="2"/>
        <v>130</v>
      </c>
      <c r="L97" s="36">
        <f t="shared" si="2"/>
        <v>150</v>
      </c>
      <c r="M97" s="36">
        <f t="shared" si="2"/>
        <v>160</v>
      </c>
      <c r="N97" s="36">
        <f t="shared" si="2"/>
        <v>153</v>
      </c>
    </row>
    <row r="98" customHeight="1" spans="2:13">
      <c r="B98" s="27" t="s">
        <v>2426</v>
      </c>
      <c r="C98" s="27"/>
      <c r="D98" s="27"/>
      <c r="E98" s="27"/>
      <c r="F98" s="27"/>
      <c r="G98" s="27"/>
      <c r="H98" s="27"/>
      <c r="J98" s="3"/>
      <c r="K98" s="3"/>
      <c r="L98" s="3"/>
      <c r="M98" s="3"/>
    </row>
    <row r="99" customHeight="1" spans="2:13">
      <c r="B99" s="27" t="s">
        <v>2427</v>
      </c>
      <c r="C99" s="27"/>
      <c r="D99" s="27"/>
      <c r="E99" s="27"/>
      <c r="F99" s="27"/>
      <c r="G99" s="27"/>
      <c r="H99" s="27"/>
      <c r="J99" s="3"/>
      <c r="K99" s="3"/>
      <c r="L99" s="3"/>
      <c r="M99" s="3"/>
    </row>
    <row r="100" customHeight="1" spans="2:14">
      <c r="B100" s="27"/>
      <c r="C100" s="40"/>
      <c r="D100" s="40"/>
      <c r="E100" s="40"/>
      <c r="F100" s="40"/>
      <c r="G100" s="40"/>
      <c r="H100" s="40"/>
      <c r="I100" s="21"/>
      <c r="N100" s="21"/>
    </row>
    <row r="101" customHeight="1" spans="2:13">
      <c r="B101" s="27"/>
      <c r="J101" s="3"/>
      <c r="K101" s="3"/>
      <c r="L101" s="3"/>
      <c r="M101" s="3"/>
    </row>
    <row r="102" customHeight="1" spans="9:10">
      <c r="I102" s="46"/>
      <c r="J102" s="46"/>
    </row>
    <row r="103" customHeight="1" spans="10:13">
      <c r="J103" s="3"/>
      <c r="K103" s="3"/>
      <c r="L103" s="3"/>
      <c r="M103" s="3"/>
    </row>
    <row r="104" ht="33.75" customHeight="1" spans="2:14">
      <c r="B104" s="49" t="s">
        <v>2477</v>
      </c>
      <c r="C104" s="50"/>
      <c r="D104" s="50"/>
      <c r="E104" s="50"/>
      <c r="F104" s="50"/>
      <c r="G104" s="51"/>
      <c r="H104" s="52" t="s">
        <v>2478</v>
      </c>
      <c r="I104" s="62"/>
      <c r="J104" s="62"/>
      <c r="K104" s="62"/>
      <c r="L104" s="62"/>
      <c r="M104" s="62"/>
      <c r="N104" s="63"/>
    </row>
    <row r="105" customHeight="1" spans="2:14">
      <c r="B105" s="53"/>
      <c r="C105" s="45"/>
      <c r="D105" s="45"/>
      <c r="E105" s="45"/>
      <c r="F105" s="45"/>
      <c r="G105" s="54"/>
      <c r="H105" s="53"/>
      <c r="I105" s="45"/>
      <c r="J105" s="45"/>
      <c r="K105" s="45"/>
      <c r="L105" s="45"/>
      <c r="M105" s="45"/>
      <c r="N105" s="54"/>
    </row>
    <row r="106" customHeight="1" spans="2:14">
      <c r="B106" s="53"/>
      <c r="C106" s="45"/>
      <c r="D106" s="45"/>
      <c r="E106" s="45"/>
      <c r="F106" s="45"/>
      <c r="G106" s="54"/>
      <c r="H106" s="53"/>
      <c r="I106" s="45"/>
      <c r="J106" s="45"/>
      <c r="K106" s="45"/>
      <c r="L106" s="45"/>
      <c r="M106" s="45"/>
      <c r="N106" s="54"/>
    </row>
    <row r="107" customHeight="1" spans="2:14">
      <c r="B107" s="53"/>
      <c r="C107" s="45"/>
      <c r="D107" s="45"/>
      <c r="E107" s="45"/>
      <c r="F107" s="45"/>
      <c r="G107" s="54"/>
      <c r="H107" s="53"/>
      <c r="I107" s="45"/>
      <c r="J107" s="45"/>
      <c r="K107" s="45"/>
      <c r="L107" s="45"/>
      <c r="M107" s="45"/>
      <c r="N107" s="54"/>
    </row>
    <row r="108" s="21" customFormat="1" customHeight="1" spans="1:53">
      <c r="A108" s="3"/>
      <c r="B108" s="55"/>
      <c r="C108" s="56"/>
      <c r="D108" s="56"/>
      <c r="E108" s="56"/>
      <c r="F108" s="56"/>
      <c r="G108" s="57"/>
      <c r="H108" s="53"/>
      <c r="I108" s="45"/>
      <c r="J108" s="56"/>
      <c r="K108" s="56"/>
      <c r="L108" s="56"/>
      <c r="M108" s="56"/>
      <c r="N108" s="57"/>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21" customFormat="1" customHeight="1" spans="1:53">
      <c r="A109" s="3"/>
      <c r="B109" s="55"/>
      <c r="C109" s="56"/>
      <c r="D109" s="56"/>
      <c r="E109" s="56"/>
      <c r="F109" s="56"/>
      <c r="G109" s="57"/>
      <c r="H109" s="53"/>
      <c r="I109" s="45"/>
      <c r="J109" s="56"/>
      <c r="K109" s="56"/>
      <c r="L109" s="56"/>
      <c r="M109" s="56"/>
      <c r="N109" s="57"/>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row>
    <row r="110" s="21" customFormat="1" customHeight="1" spans="1:53">
      <c r="A110" s="3"/>
      <c r="B110" s="53"/>
      <c r="C110" s="45"/>
      <c r="D110" s="58"/>
      <c r="E110" s="58"/>
      <c r="F110" s="58"/>
      <c r="G110" s="54"/>
      <c r="H110" s="53"/>
      <c r="I110" s="45"/>
      <c r="J110" s="46"/>
      <c r="K110" s="56"/>
      <c r="L110" s="56"/>
      <c r="M110" s="56"/>
      <c r="N110" s="54"/>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row>
    <row r="111" s="21" customFormat="1" customHeight="1" spans="1:53">
      <c r="A111" s="3"/>
      <c r="B111" s="53"/>
      <c r="C111" s="45"/>
      <c r="D111" s="58"/>
      <c r="E111" s="58"/>
      <c r="F111" s="58"/>
      <c r="G111" s="54"/>
      <c r="H111" s="53"/>
      <c r="I111" s="45"/>
      <c r="J111" s="46"/>
      <c r="K111" s="56"/>
      <c r="L111" s="56"/>
      <c r="M111" s="56"/>
      <c r="N111" s="54"/>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21" customFormat="1" customHeight="1" spans="1:53">
      <c r="A112" s="3"/>
      <c r="B112" s="53"/>
      <c r="C112" s="45"/>
      <c r="D112" s="45"/>
      <c r="E112" s="45"/>
      <c r="F112" s="45"/>
      <c r="G112" s="54"/>
      <c r="H112" s="53"/>
      <c r="I112" s="45"/>
      <c r="J112" s="46"/>
      <c r="K112" s="56"/>
      <c r="L112" s="56"/>
      <c r="M112" s="56"/>
      <c r="N112" s="54"/>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21" customFormat="1" customHeight="1" spans="1:53">
      <c r="A113" s="3"/>
      <c r="B113" s="53"/>
      <c r="C113" s="45"/>
      <c r="D113" s="45"/>
      <c r="E113" s="45"/>
      <c r="F113" s="45"/>
      <c r="G113" s="54"/>
      <c r="H113" s="53"/>
      <c r="I113" s="45"/>
      <c r="J113" s="46"/>
      <c r="K113" s="56"/>
      <c r="L113" s="56"/>
      <c r="M113" s="56"/>
      <c r="N113" s="54"/>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21" customFormat="1" customHeight="1" spans="1:53">
      <c r="A114" s="3"/>
      <c r="B114" s="53"/>
      <c r="C114" s="45"/>
      <c r="D114" s="45"/>
      <c r="E114" s="45"/>
      <c r="F114" s="45"/>
      <c r="G114" s="54"/>
      <c r="H114" s="53"/>
      <c r="I114" s="45"/>
      <c r="J114" s="46"/>
      <c r="K114" s="56"/>
      <c r="L114" s="56"/>
      <c r="M114" s="56"/>
      <c r="N114" s="54"/>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21" customFormat="1" customHeight="1" spans="1:53">
      <c r="A115" s="3"/>
      <c r="B115" s="53"/>
      <c r="C115" s="45"/>
      <c r="D115" s="45"/>
      <c r="E115" s="45"/>
      <c r="F115" s="45"/>
      <c r="G115" s="54"/>
      <c r="H115" s="53"/>
      <c r="I115" s="45"/>
      <c r="J115" s="46"/>
      <c r="K115" s="56"/>
      <c r="L115" s="56"/>
      <c r="M115" s="56"/>
      <c r="N115" s="54"/>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21" customFormat="1" customHeight="1" spans="1:53">
      <c r="A116" s="3"/>
      <c r="B116" s="53"/>
      <c r="C116" s="45"/>
      <c r="D116" s="45"/>
      <c r="E116" s="45"/>
      <c r="F116" s="45"/>
      <c r="G116" s="54"/>
      <c r="H116" s="53"/>
      <c r="I116" s="45"/>
      <c r="J116" s="46"/>
      <c r="K116" s="56"/>
      <c r="L116" s="56"/>
      <c r="M116" s="56"/>
      <c r="N116" s="54"/>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21" customFormat="1" customHeight="1" spans="1:53">
      <c r="A117" s="3"/>
      <c r="B117" s="53"/>
      <c r="C117" s="45"/>
      <c r="D117" s="45"/>
      <c r="E117" s="45"/>
      <c r="F117" s="45"/>
      <c r="G117" s="54"/>
      <c r="H117" s="53"/>
      <c r="I117" s="45"/>
      <c r="J117" s="46"/>
      <c r="K117" s="56"/>
      <c r="L117" s="56"/>
      <c r="M117" s="56"/>
      <c r="N117" s="54"/>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21" customFormat="1" customHeight="1" spans="1:53">
      <c r="A118" s="3"/>
      <c r="B118" s="53"/>
      <c r="C118" s="45"/>
      <c r="D118" s="45"/>
      <c r="E118" s="45"/>
      <c r="F118" s="45"/>
      <c r="G118" s="54"/>
      <c r="H118" s="53"/>
      <c r="I118" s="45"/>
      <c r="J118" s="46"/>
      <c r="K118" s="56"/>
      <c r="L118" s="56"/>
      <c r="M118" s="56"/>
      <c r="N118" s="54"/>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21" customFormat="1" customHeight="1" spans="1:53">
      <c r="A119" s="3"/>
      <c r="B119" s="53"/>
      <c r="C119" s="45"/>
      <c r="D119" s="45"/>
      <c r="E119" s="45"/>
      <c r="F119" s="45"/>
      <c r="G119" s="54"/>
      <c r="H119" s="53"/>
      <c r="I119" s="45"/>
      <c r="J119" s="64"/>
      <c r="K119" s="56"/>
      <c r="L119" s="56"/>
      <c r="M119" s="56"/>
      <c r="N119" s="54"/>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row r="120" s="21" customFormat="1" customHeight="1" spans="1:53">
      <c r="A120" s="3"/>
      <c r="B120" s="53"/>
      <c r="C120" s="45"/>
      <c r="D120" s="45"/>
      <c r="E120" s="45"/>
      <c r="F120" s="45"/>
      <c r="G120" s="54"/>
      <c r="H120" s="53"/>
      <c r="I120" s="45"/>
      <c r="J120" s="45"/>
      <c r="K120" s="56"/>
      <c r="L120" s="56"/>
      <c r="M120" s="56"/>
      <c r="N120" s="54"/>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row>
    <row r="121" customHeight="1" spans="2:14">
      <c r="B121" s="53"/>
      <c r="C121" s="45"/>
      <c r="D121" s="45"/>
      <c r="E121" s="45"/>
      <c r="F121" s="45"/>
      <c r="G121" s="54"/>
      <c r="H121" s="53"/>
      <c r="I121" s="45"/>
      <c r="J121" s="56"/>
      <c r="K121" s="56"/>
      <c r="L121" s="56"/>
      <c r="M121" s="56"/>
      <c r="N121" s="54"/>
    </row>
    <row r="122" customHeight="1" spans="2:14">
      <c r="B122" s="53"/>
      <c r="C122" s="45"/>
      <c r="D122" s="45"/>
      <c r="E122" s="45"/>
      <c r="F122" s="45"/>
      <c r="G122" s="54"/>
      <c r="H122" s="53"/>
      <c r="I122" s="45"/>
      <c r="J122" s="56"/>
      <c r="K122" s="56"/>
      <c r="L122" s="56"/>
      <c r="M122" s="56"/>
      <c r="N122" s="54"/>
    </row>
    <row r="123" customHeight="1" spans="2:14">
      <c r="B123" s="53"/>
      <c r="C123" s="45"/>
      <c r="D123" s="45"/>
      <c r="E123" s="45"/>
      <c r="F123" s="45"/>
      <c r="G123" s="54"/>
      <c r="H123" s="53"/>
      <c r="I123" s="45"/>
      <c r="J123" s="56"/>
      <c r="K123" s="56"/>
      <c r="L123" s="56"/>
      <c r="M123" s="56"/>
      <c r="N123" s="54"/>
    </row>
    <row r="124" customHeight="1" spans="2:14">
      <c r="B124" s="53"/>
      <c r="C124" s="45"/>
      <c r="D124" s="45"/>
      <c r="E124" s="45"/>
      <c r="F124" s="45"/>
      <c r="G124" s="54"/>
      <c r="H124" s="53"/>
      <c r="I124" s="45"/>
      <c r="J124" s="56"/>
      <c r="K124" s="56"/>
      <c r="L124" s="56"/>
      <c r="M124" s="56"/>
      <c r="N124" s="54"/>
    </row>
    <row r="125" customHeight="1" spans="2:14">
      <c r="B125" s="53"/>
      <c r="C125" s="45"/>
      <c r="D125" s="45"/>
      <c r="E125" s="45"/>
      <c r="F125" s="45"/>
      <c r="G125" s="54"/>
      <c r="H125" s="53"/>
      <c r="I125" s="45"/>
      <c r="J125" s="56"/>
      <c r="K125" s="56"/>
      <c r="L125" s="56"/>
      <c r="M125" s="56"/>
      <c r="N125" s="54"/>
    </row>
    <row r="126" customHeight="1" spans="2:14">
      <c r="B126" s="59"/>
      <c r="C126" s="60"/>
      <c r="D126" s="60"/>
      <c r="E126" s="60"/>
      <c r="F126" s="60"/>
      <c r="G126" s="61"/>
      <c r="H126" s="59"/>
      <c r="I126" s="60"/>
      <c r="J126" s="65"/>
      <c r="K126" s="65"/>
      <c r="L126" s="65"/>
      <c r="M126" s="65"/>
      <c r="N126" s="61"/>
    </row>
    <row r="127" ht="24" customHeight="1" spans="2:9">
      <c r="B127" s="21"/>
      <c r="C127" s="21"/>
      <c r="D127" s="21"/>
      <c r="E127" s="21"/>
      <c r="F127" s="21"/>
      <c r="G127" s="21"/>
      <c r="H127" s="21"/>
      <c r="I127" s="21"/>
    </row>
    <row r="128" customHeight="1" spans="2:9">
      <c r="B128" s="21"/>
      <c r="C128" s="21"/>
      <c r="D128" s="21"/>
      <c r="E128" s="21"/>
      <c r="F128" s="21"/>
      <c r="G128" s="21"/>
      <c r="H128" s="21"/>
      <c r="I128" s="21"/>
    </row>
    <row r="129" customHeight="1" spans="2:9">
      <c r="B129" s="21"/>
      <c r="C129" s="21"/>
      <c r="D129" s="21"/>
      <c r="E129" s="21"/>
      <c r="F129" s="21"/>
      <c r="G129" s="21"/>
      <c r="H129" s="21"/>
      <c r="I129" s="21"/>
    </row>
    <row r="130" customHeight="1" spans="2:9">
      <c r="B130" s="21"/>
      <c r="C130" s="21"/>
      <c r="D130" s="21"/>
      <c r="E130" s="21"/>
      <c r="F130" s="21"/>
      <c r="G130" s="21"/>
      <c r="H130" s="21"/>
      <c r="I130" s="21"/>
    </row>
    <row r="131" customHeight="1" spans="2:9">
      <c r="B131" s="21"/>
      <c r="C131" s="21"/>
      <c r="D131" s="21"/>
      <c r="E131" s="21"/>
      <c r="F131" s="21"/>
      <c r="G131" s="21"/>
      <c r="H131" s="21"/>
      <c r="I131" s="21"/>
    </row>
    <row r="132" customHeight="1" spans="2:9">
      <c r="B132" s="21"/>
      <c r="C132" s="21"/>
      <c r="D132" s="21"/>
      <c r="E132" s="21"/>
      <c r="F132" s="21"/>
      <c r="G132" s="21"/>
      <c r="H132" s="21"/>
      <c r="I132" s="21"/>
    </row>
    <row r="133" customHeight="1" spans="2:9">
      <c r="B133" s="21"/>
      <c r="C133" s="21"/>
      <c r="D133" s="21"/>
      <c r="E133" s="21"/>
      <c r="F133" s="21"/>
      <c r="G133" s="21"/>
      <c r="H133" s="21"/>
      <c r="I133" s="21"/>
    </row>
    <row r="134" customHeight="1" spans="2:9">
      <c r="B134" s="21"/>
      <c r="C134" s="21"/>
      <c r="D134" s="21"/>
      <c r="E134" s="21"/>
      <c r="F134" s="21"/>
      <c r="G134" s="21"/>
      <c r="H134" s="21"/>
      <c r="I134" s="21"/>
    </row>
    <row r="135" customHeight="1" spans="2:9">
      <c r="B135" s="21"/>
      <c r="C135" s="21"/>
      <c r="D135" s="21"/>
      <c r="E135" s="21"/>
      <c r="F135" s="21"/>
      <c r="G135" s="21"/>
      <c r="H135" s="21"/>
      <c r="I135" s="21"/>
    </row>
    <row r="136" customHeight="1" spans="2:9">
      <c r="B136" s="21"/>
      <c r="C136" s="21"/>
      <c r="D136" s="21"/>
      <c r="E136" s="21"/>
      <c r="F136" s="21"/>
      <c r="G136" s="21"/>
      <c r="H136" s="21"/>
      <c r="I136" s="21"/>
    </row>
    <row r="137" customHeight="1" spans="2:9">
      <c r="B137" s="21"/>
      <c r="C137" s="21"/>
      <c r="D137" s="21"/>
      <c r="E137" s="21"/>
      <c r="F137" s="21"/>
      <c r="G137" s="21"/>
      <c r="H137" s="21"/>
      <c r="I137" s="21"/>
    </row>
    <row r="138" customHeight="1" spans="2:9">
      <c r="B138" s="21"/>
      <c r="C138" s="21"/>
      <c r="D138" s="21"/>
      <c r="E138" s="21"/>
      <c r="F138" s="21"/>
      <c r="G138" s="21"/>
      <c r="H138" s="21"/>
      <c r="I138" s="21"/>
    </row>
    <row r="139" customHeight="1" spans="2:9">
      <c r="B139" s="21"/>
      <c r="C139" s="21"/>
      <c r="D139" s="21"/>
      <c r="E139" s="21"/>
      <c r="F139" s="21"/>
      <c r="G139" s="21"/>
      <c r="H139" s="21"/>
      <c r="I139" s="21"/>
    </row>
    <row r="140" customHeight="1" spans="2:9">
      <c r="B140" s="21"/>
      <c r="C140" s="21"/>
      <c r="D140" s="21"/>
      <c r="E140" s="21"/>
      <c r="F140" s="21"/>
      <c r="G140" s="21"/>
      <c r="H140" s="21"/>
      <c r="I140" s="21"/>
    </row>
    <row r="141" customHeight="1" spans="2:9">
      <c r="B141" s="21"/>
      <c r="C141" s="21"/>
      <c r="D141" s="21"/>
      <c r="E141" s="21"/>
      <c r="F141" s="21"/>
      <c r="G141" s="21"/>
      <c r="H141" s="21"/>
      <c r="I141" s="21"/>
    </row>
    <row r="142" customHeight="1" spans="2:9">
      <c r="B142" s="21"/>
      <c r="C142" s="21"/>
      <c r="D142" s="21"/>
      <c r="E142" s="21"/>
      <c r="F142" s="21"/>
      <c r="G142" s="21"/>
      <c r="H142" s="21"/>
      <c r="I142" s="21"/>
    </row>
    <row r="143" customHeight="1" spans="2:9">
      <c r="B143" s="21"/>
      <c r="C143" s="21"/>
      <c r="D143" s="21"/>
      <c r="E143" s="21"/>
      <c r="F143" s="21"/>
      <c r="G143" s="21"/>
      <c r="H143" s="21"/>
      <c r="I143" s="21"/>
    </row>
    <row r="144" customHeight="1" spans="2:9">
      <c r="B144" s="21"/>
      <c r="C144" s="21"/>
      <c r="D144" s="21"/>
      <c r="E144" s="21"/>
      <c r="F144" s="21"/>
      <c r="G144" s="21"/>
      <c r="H144" s="21"/>
      <c r="I144" s="21"/>
    </row>
    <row r="145" customHeight="1" spans="2:9">
      <c r="B145" s="21"/>
      <c r="C145" s="21"/>
      <c r="D145" s="21"/>
      <c r="E145" s="21"/>
      <c r="F145" s="21"/>
      <c r="G145" s="21"/>
      <c r="H145" s="21"/>
      <c r="I145" s="21"/>
    </row>
    <row r="146" customHeight="1" spans="2:9">
      <c r="B146" s="21"/>
      <c r="C146" s="21"/>
      <c r="D146" s="21"/>
      <c r="E146" s="21"/>
      <c r="F146" s="21"/>
      <c r="G146" s="21"/>
      <c r="H146" s="21"/>
      <c r="I146" s="21"/>
    </row>
    <row r="147" customHeight="1" spans="2:9">
      <c r="B147" s="21"/>
      <c r="C147" s="21"/>
      <c r="D147" s="21"/>
      <c r="E147" s="21"/>
      <c r="F147" s="21"/>
      <c r="G147" s="21"/>
      <c r="H147" s="21"/>
      <c r="I147" s="21"/>
    </row>
    <row r="148" customHeight="1" spans="2:9">
      <c r="B148" s="21"/>
      <c r="C148" s="21"/>
      <c r="D148" s="21"/>
      <c r="E148" s="21"/>
      <c r="F148" s="21"/>
      <c r="G148" s="21"/>
      <c r="H148" s="21"/>
      <c r="I148" s="21"/>
    </row>
    <row r="149" customHeight="1" spans="2:9">
      <c r="B149" s="21"/>
      <c r="C149" s="21"/>
      <c r="D149" s="21"/>
      <c r="E149" s="21"/>
      <c r="F149" s="21"/>
      <c r="G149" s="21"/>
      <c r="H149" s="21"/>
      <c r="I149" s="21"/>
    </row>
    <row r="150" customHeight="1" spans="2:9">
      <c r="B150" s="21"/>
      <c r="C150" s="21"/>
      <c r="D150" s="21"/>
      <c r="E150" s="21"/>
      <c r="F150" s="21"/>
      <c r="G150" s="21"/>
      <c r="H150" s="21"/>
      <c r="I150" s="21"/>
    </row>
    <row r="151" customHeight="1" spans="2:9">
      <c r="B151" s="21"/>
      <c r="C151" s="21"/>
      <c r="D151" s="21"/>
      <c r="E151" s="21"/>
      <c r="F151" s="21"/>
      <c r="G151" s="21"/>
      <c r="H151" s="21"/>
      <c r="I151" s="21"/>
    </row>
  </sheetData>
  <sortState ref="B58:N96">
    <sortCondition ref="B58:B96"/>
  </sortState>
  <mergeCells count="7">
    <mergeCell ref="B15:F15"/>
    <mergeCell ref="B24:F24"/>
    <mergeCell ref="B33:F33"/>
    <mergeCell ref="B44:F44"/>
    <mergeCell ref="B56:F56"/>
    <mergeCell ref="B104:G104"/>
    <mergeCell ref="H104:N104"/>
  </mergeCells>
  <pageMargins left="0.7" right="0.7" top="0.75" bottom="0.75" header="0.3" footer="0.3"/>
  <pageSetup paperSize="9" orientation="portrait"/>
  <headerFooter/>
  <ignoredErrors>
    <ignoredError sqref="O27:O28" formulaRange="1"/>
  </ignoredErrors>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43"/>
  <sheetViews>
    <sheetView showGridLines="0" showRowColHeaders="0" zoomScale="75" zoomScaleNormal="75" workbookViewId="0">
      <selection activeCell="B15" sqref="B15"/>
    </sheetView>
  </sheetViews>
  <sheetFormatPr defaultColWidth="0" defaultRowHeight="15"/>
  <cols>
    <col min="1" max="2" width="10.8571428571429" customWidth="1"/>
    <col min="3" max="3" width="18.1428571428571" customWidth="1"/>
    <col min="4" max="4" width="93" customWidth="1"/>
    <col min="5" max="5" width="19.5714285714286" customWidth="1"/>
    <col min="6" max="9" width="2.71428571428571" customWidth="1"/>
    <col min="10" max="19" width="4.71428571428571" customWidth="1"/>
    <col min="20" max="20" width="4.71428571428571" hidden="1" customWidth="1"/>
    <col min="21" max="16384" width="9.14285714285714" hidden="1"/>
  </cols>
  <sheetData>
    <row r="1" spans="1:19">
      <c r="A1" s="2"/>
      <c r="B1" s="2"/>
      <c r="C1" s="2"/>
      <c r="D1" s="2"/>
      <c r="E1" s="2"/>
      <c r="F1" s="2"/>
      <c r="G1" s="2"/>
      <c r="H1" s="2"/>
      <c r="I1" s="2"/>
      <c r="J1" s="2"/>
      <c r="K1" s="2"/>
      <c r="L1" s="2"/>
      <c r="M1" s="2"/>
      <c r="N1" s="2"/>
      <c r="O1" s="2"/>
      <c r="P1" s="2"/>
      <c r="Q1" s="2"/>
      <c r="R1" s="2"/>
      <c r="S1" s="2"/>
    </row>
    <row r="2" spans="1:19">
      <c r="A2" s="2"/>
      <c r="B2" s="2"/>
      <c r="C2" s="2"/>
      <c r="D2" s="2"/>
      <c r="E2" s="2"/>
      <c r="F2" s="2"/>
      <c r="G2" s="2"/>
      <c r="H2" s="2"/>
      <c r="I2" s="2"/>
      <c r="J2" s="2"/>
      <c r="K2" s="2"/>
      <c r="L2" s="2"/>
      <c r="M2" s="2"/>
      <c r="N2" s="2"/>
      <c r="O2" s="2"/>
      <c r="P2" s="2"/>
      <c r="Q2" s="2"/>
      <c r="R2" s="2"/>
      <c r="S2" s="2"/>
    </row>
    <row r="3" spans="1:19">
      <c r="A3" s="2"/>
      <c r="B3" s="2"/>
      <c r="C3" s="2"/>
      <c r="D3" s="2"/>
      <c r="E3" s="2"/>
      <c r="F3" s="2"/>
      <c r="G3" s="2"/>
      <c r="H3" s="2"/>
      <c r="I3" s="2"/>
      <c r="J3" s="2"/>
      <c r="K3" s="2"/>
      <c r="L3" s="2"/>
      <c r="M3" s="2"/>
      <c r="N3" s="2"/>
      <c r="O3" s="2"/>
      <c r="P3" s="2"/>
      <c r="Q3" s="2"/>
      <c r="R3" s="2"/>
      <c r="S3" s="2"/>
    </row>
    <row r="4" spans="1:16">
      <c r="A4" s="2"/>
      <c r="B4" s="2"/>
      <c r="C4" s="2"/>
      <c r="D4" s="2"/>
      <c r="E4" s="2"/>
      <c r="F4" s="2"/>
      <c r="G4" s="2"/>
      <c r="H4" s="2"/>
      <c r="I4" s="2"/>
      <c r="J4" s="2"/>
      <c r="K4" s="2"/>
      <c r="L4" s="2"/>
      <c r="M4" s="2"/>
      <c r="N4" s="2"/>
      <c r="O4" s="2"/>
      <c r="P4" s="20"/>
    </row>
    <row r="5" spans="1:16">
      <c r="A5" s="2"/>
      <c r="B5" s="2"/>
      <c r="C5" s="2"/>
      <c r="D5" s="2"/>
      <c r="E5" s="2"/>
      <c r="F5" s="2"/>
      <c r="G5" s="2"/>
      <c r="H5" s="2"/>
      <c r="I5" s="2"/>
      <c r="J5" s="2"/>
      <c r="K5" s="2"/>
      <c r="L5" s="2"/>
      <c r="M5" s="2"/>
      <c r="N5" s="2"/>
      <c r="O5" s="2"/>
      <c r="P5" s="20"/>
    </row>
    <row r="11" spans="1:7">
      <c r="A11" s="3"/>
      <c r="B11" s="3"/>
      <c r="C11" s="3"/>
      <c r="D11" s="3"/>
      <c r="E11" s="3"/>
      <c r="F11" s="3"/>
      <c r="G11" s="3"/>
    </row>
    <row r="12" spans="1:7">
      <c r="A12" s="3"/>
      <c r="B12" s="3"/>
      <c r="C12" s="3"/>
      <c r="D12" s="3"/>
      <c r="E12" s="3"/>
      <c r="F12" s="3"/>
      <c r="G12" s="3"/>
    </row>
    <row r="13" spans="1:7">
      <c r="A13" s="3"/>
      <c r="B13" s="3"/>
      <c r="C13" s="3"/>
      <c r="D13" s="3"/>
      <c r="E13" s="3"/>
      <c r="F13" s="3"/>
      <c r="G13" s="3"/>
    </row>
    <row r="14" spans="1:7">
      <c r="A14" s="3"/>
      <c r="B14" s="3"/>
      <c r="C14" s="3"/>
      <c r="D14" s="3"/>
      <c r="E14" s="3"/>
      <c r="F14" s="3"/>
      <c r="G14" s="3"/>
    </row>
    <row r="15" ht="30.75" customHeight="1" spans="1:7">
      <c r="A15" s="3"/>
      <c r="B15" s="4" t="s">
        <v>2479</v>
      </c>
      <c r="C15" s="5" t="s">
        <v>2480</v>
      </c>
      <c r="D15" s="6" t="s">
        <v>2481</v>
      </c>
      <c r="E15" s="7" t="s">
        <v>2482</v>
      </c>
      <c r="F15" s="8"/>
      <c r="G15" s="3"/>
    </row>
    <row r="16" ht="67.5" spans="1:7">
      <c r="A16" s="3"/>
      <c r="B16" s="9">
        <v>45187</v>
      </c>
      <c r="C16" s="10" t="s">
        <v>2483</v>
      </c>
      <c r="D16" s="11" t="s">
        <v>2484</v>
      </c>
      <c r="E16" s="12" t="s">
        <v>2485</v>
      </c>
      <c r="F16" s="8"/>
      <c r="G16" s="3"/>
    </row>
    <row r="17" ht="54" spans="1:7">
      <c r="A17" s="3"/>
      <c r="B17" s="9">
        <v>45187</v>
      </c>
      <c r="C17" s="10" t="s">
        <v>2486</v>
      </c>
      <c r="D17" s="11" t="s">
        <v>2487</v>
      </c>
      <c r="E17" s="13" t="s">
        <v>2485</v>
      </c>
      <c r="F17" s="8"/>
      <c r="G17" s="3"/>
    </row>
    <row r="18" ht="40.5" spans="1:7">
      <c r="A18" s="3"/>
      <c r="B18" s="9">
        <v>45187</v>
      </c>
      <c r="C18" s="10" t="s">
        <v>2488</v>
      </c>
      <c r="D18" s="11" t="s">
        <v>2489</v>
      </c>
      <c r="E18" s="13" t="s">
        <v>2485</v>
      </c>
      <c r="F18" s="8"/>
      <c r="G18" s="3"/>
    </row>
    <row r="19" ht="30.75" customHeight="1" spans="1:7">
      <c r="A19" s="3"/>
      <c r="B19" s="9">
        <v>43875</v>
      </c>
      <c r="C19" s="10" t="s">
        <v>2490</v>
      </c>
      <c r="D19" s="11" t="s">
        <v>2491</v>
      </c>
      <c r="E19" s="12" t="s">
        <v>2485</v>
      </c>
      <c r="F19" s="8"/>
      <c r="G19" s="3"/>
    </row>
    <row r="20" spans="1:7">
      <c r="A20" s="3"/>
      <c r="B20" s="9">
        <v>43718</v>
      </c>
      <c r="C20" s="10" t="s">
        <v>2490</v>
      </c>
      <c r="D20" s="11" t="s">
        <v>2492</v>
      </c>
      <c r="E20" s="12" t="s">
        <v>2485</v>
      </c>
      <c r="F20" s="8"/>
      <c r="G20" s="3"/>
    </row>
    <row r="21" ht="30.75" customHeight="1" spans="1:7">
      <c r="A21" s="3"/>
      <c r="B21" s="9">
        <v>43657</v>
      </c>
      <c r="C21" s="10" t="s">
        <v>2493</v>
      </c>
      <c r="D21" s="11" t="s">
        <v>2494</v>
      </c>
      <c r="E21" s="13" t="s">
        <v>2495</v>
      </c>
      <c r="F21" s="8"/>
      <c r="G21" s="3"/>
    </row>
    <row r="22" ht="60" customHeight="1" spans="1:7">
      <c r="A22" s="3"/>
      <c r="B22" s="14">
        <v>43233</v>
      </c>
      <c r="C22" s="15" t="s">
        <v>2496</v>
      </c>
      <c r="D22" s="16" t="s">
        <v>2497</v>
      </c>
      <c r="E22" s="12" t="s">
        <v>2485</v>
      </c>
      <c r="F22" s="8"/>
      <c r="G22" s="3"/>
    </row>
    <row r="23" ht="42" customHeight="1" spans="1:7">
      <c r="A23" s="3"/>
      <c r="B23" s="14">
        <v>43228</v>
      </c>
      <c r="C23" s="15" t="s">
        <v>2496</v>
      </c>
      <c r="D23" s="16" t="s">
        <v>2498</v>
      </c>
      <c r="E23" s="12" t="s">
        <v>2485</v>
      </c>
      <c r="F23" s="8"/>
      <c r="G23" s="3"/>
    </row>
    <row r="24" s="1" customFormat="1" ht="27" spans="1:7">
      <c r="A24" s="17"/>
      <c r="B24" s="14">
        <v>43228</v>
      </c>
      <c r="C24" s="15" t="s">
        <v>2496</v>
      </c>
      <c r="D24" s="16" t="s">
        <v>2499</v>
      </c>
      <c r="E24" s="12" t="s">
        <v>2485</v>
      </c>
      <c r="F24" s="18"/>
      <c r="G24" s="17"/>
    </row>
    <row r="25" s="1" customFormat="1" spans="1:7">
      <c r="A25" s="17"/>
      <c r="B25" s="14">
        <v>43257</v>
      </c>
      <c r="C25" s="15" t="s">
        <v>2500</v>
      </c>
      <c r="D25" s="16" t="s">
        <v>2501</v>
      </c>
      <c r="E25" s="12" t="s">
        <v>2485</v>
      </c>
      <c r="F25" s="18"/>
      <c r="G25" s="17"/>
    </row>
    <row r="26" s="1" customFormat="1" spans="1:7">
      <c r="A26" s="17"/>
      <c r="B26" s="14">
        <v>43257</v>
      </c>
      <c r="C26" s="15" t="s">
        <v>2500</v>
      </c>
      <c r="D26" s="16" t="s">
        <v>2502</v>
      </c>
      <c r="E26" s="12" t="s">
        <v>2485</v>
      </c>
      <c r="F26" s="18"/>
      <c r="G26" s="17"/>
    </row>
    <row r="27" s="1" customFormat="1" ht="27" spans="1:7">
      <c r="A27" s="17"/>
      <c r="B27" s="14">
        <v>43257</v>
      </c>
      <c r="C27" s="15" t="s">
        <v>2500</v>
      </c>
      <c r="D27" s="16" t="s">
        <v>2503</v>
      </c>
      <c r="E27" s="12" t="s">
        <v>2485</v>
      </c>
      <c r="F27" s="17"/>
      <c r="G27" s="17"/>
    </row>
    <row r="28" s="1" customFormat="1" ht="27" spans="1:7">
      <c r="A28" s="17"/>
      <c r="B28" s="14">
        <v>43218</v>
      </c>
      <c r="C28" s="15" t="s">
        <v>2504</v>
      </c>
      <c r="D28" s="16" t="s">
        <v>2505</v>
      </c>
      <c r="E28" s="12" t="s">
        <v>2485</v>
      </c>
      <c r="F28" s="17"/>
      <c r="G28" s="17"/>
    </row>
    <row r="29" s="1" customFormat="1" ht="27" spans="1:7">
      <c r="A29" s="17"/>
      <c r="B29" s="14">
        <v>43218</v>
      </c>
      <c r="C29" s="15" t="s">
        <v>2504</v>
      </c>
      <c r="D29" s="16" t="s">
        <v>2506</v>
      </c>
      <c r="E29" s="12" t="s">
        <v>2485</v>
      </c>
      <c r="F29" s="17"/>
      <c r="G29" s="17"/>
    </row>
    <row r="30" s="1" customFormat="1" ht="27" spans="1:7">
      <c r="A30" s="17"/>
      <c r="B30" s="14">
        <v>43218</v>
      </c>
      <c r="C30" s="15" t="s">
        <v>2504</v>
      </c>
      <c r="D30" s="16" t="s">
        <v>2506</v>
      </c>
      <c r="E30" s="12" t="s">
        <v>2485</v>
      </c>
      <c r="F30" s="17"/>
      <c r="G30" s="17"/>
    </row>
    <row r="31" s="1" customFormat="1" ht="27" spans="1:7">
      <c r="A31" s="17"/>
      <c r="B31" s="14">
        <v>43217</v>
      </c>
      <c r="C31" s="15" t="s">
        <v>2504</v>
      </c>
      <c r="D31" s="16" t="s">
        <v>2507</v>
      </c>
      <c r="E31" s="12" t="s">
        <v>2485</v>
      </c>
      <c r="F31" s="17"/>
      <c r="G31" s="17"/>
    </row>
    <row r="32" ht="40.5" spans="1:7">
      <c r="A32" s="3"/>
      <c r="B32" s="14">
        <v>43217</v>
      </c>
      <c r="C32" s="15" t="s">
        <v>2504</v>
      </c>
      <c r="D32" s="16" t="s">
        <v>2508</v>
      </c>
      <c r="E32" s="12" t="s">
        <v>2485</v>
      </c>
      <c r="F32" s="3"/>
      <c r="G32" s="3"/>
    </row>
    <row r="33" ht="27" spans="1:7">
      <c r="A33" s="3"/>
      <c r="B33" s="14">
        <v>43217</v>
      </c>
      <c r="C33" s="15" t="s">
        <v>2504</v>
      </c>
      <c r="D33" s="16" t="s">
        <v>2509</v>
      </c>
      <c r="E33" s="12" t="s">
        <v>2485</v>
      </c>
      <c r="F33" s="3"/>
      <c r="G33" s="3"/>
    </row>
    <row r="34" ht="40.5" spans="1:7">
      <c r="A34" s="3"/>
      <c r="B34" s="14">
        <v>43217</v>
      </c>
      <c r="C34" s="15" t="s">
        <v>2504</v>
      </c>
      <c r="D34" s="16" t="s">
        <v>2510</v>
      </c>
      <c r="E34" s="12" t="s">
        <v>2485</v>
      </c>
      <c r="F34" s="3"/>
      <c r="G34" s="3"/>
    </row>
    <row r="35" spans="1:7">
      <c r="A35" s="3"/>
      <c r="B35" s="14">
        <v>42947</v>
      </c>
      <c r="C35" s="15" t="s">
        <v>2511</v>
      </c>
      <c r="D35" s="16" t="s">
        <v>2512</v>
      </c>
      <c r="E35" s="12" t="s">
        <v>2485</v>
      </c>
      <c r="F35" s="3"/>
      <c r="G35" s="3"/>
    </row>
    <row r="36" ht="67.5" spans="1:7">
      <c r="A36" s="3"/>
      <c r="B36" s="14">
        <v>42947</v>
      </c>
      <c r="C36" s="15" t="s">
        <v>2511</v>
      </c>
      <c r="D36" s="16" t="s">
        <v>2513</v>
      </c>
      <c r="E36" s="12" t="s">
        <v>2485</v>
      </c>
      <c r="F36" s="3"/>
      <c r="G36" s="3"/>
    </row>
    <row r="37" ht="27" spans="1:7">
      <c r="A37" s="3"/>
      <c r="B37" s="14">
        <v>42947</v>
      </c>
      <c r="C37" s="15" t="s">
        <v>2511</v>
      </c>
      <c r="D37" s="16" t="s">
        <v>2514</v>
      </c>
      <c r="E37" s="12" t="s">
        <v>2485</v>
      </c>
      <c r="F37" s="3"/>
      <c r="G37" s="3"/>
    </row>
    <row r="38" ht="30" customHeight="1" spans="1:7">
      <c r="A38" s="3"/>
      <c r="B38" s="14">
        <v>42947</v>
      </c>
      <c r="C38" s="15" t="s">
        <v>2511</v>
      </c>
      <c r="D38" s="16" t="s">
        <v>2515</v>
      </c>
      <c r="E38" s="12"/>
      <c r="F38" s="3"/>
      <c r="G38" s="3"/>
    </row>
    <row r="39" ht="33" customHeight="1" spans="1:7">
      <c r="A39" s="3"/>
      <c r="B39" s="14">
        <v>42947</v>
      </c>
      <c r="C39" s="15" t="s">
        <v>2511</v>
      </c>
      <c r="D39" s="16" t="s">
        <v>2516</v>
      </c>
      <c r="E39" s="12" t="s">
        <v>2485</v>
      </c>
      <c r="F39" s="3"/>
      <c r="G39" s="3"/>
    </row>
    <row r="40" ht="27" customHeight="1" spans="1:7">
      <c r="A40" s="3"/>
      <c r="B40" s="14">
        <v>42947</v>
      </c>
      <c r="C40" s="15" t="s">
        <v>2511</v>
      </c>
      <c r="D40" s="16" t="s">
        <v>2517</v>
      </c>
      <c r="E40" s="12" t="s">
        <v>2485</v>
      </c>
      <c r="F40" s="3"/>
      <c r="G40" s="3"/>
    </row>
    <row r="41" spans="1:7">
      <c r="A41" s="3"/>
      <c r="B41" s="14">
        <v>42935</v>
      </c>
      <c r="C41" s="15" t="s">
        <v>2511</v>
      </c>
      <c r="D41" s="16" t="s">
        <v>2518</v>
      </c>
      <c r="E41" s="19" t="s">
        <v>2485</v>
      </c>
      <c r="F41" s="3"/>
      <c r="G41" s="3"/>
    </row>
    <row r="42" spans="1:7">
      <c r="A42" s="3"/>
      <c r="F42" s="3"/>
      <c r="G42" s="3"/>
    </row>
    <row r="43" spans="1:7">
      <c r="A43" s="3"/>
      <c r="B43" s="3"/>
      <c r="C43" s="3"/>
      <c r="D43" s="3"/>
      <c r="E43" s="3"/>
      <c r="F43" s="3"/>
      <c r="G43" s="3"/>
    </row>
  </sheetData>
  <sortState ref="B19:E35">
    <sortCondition ref="B19:B35" descending="1"/>
  </sortState>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9"/>
  <sheetViews>
    <sheetView showGridLines="0" showRowColHeaders="0" zoomScale="75" zoomScaleNormal="75" workbookViewId="0">
      <selection activeCell="B16" sqref="B16"/>
    </sheetView>
  </sheetViews>
  <sheetFormatPr defaultColWidth="0" defaultRowHeight="15"/>
  <cols>
    <col min="1" max="1" width="9.14285714285714" customWidth="1"/>
    <col min="2" max="2" width="31.7142857142857" customWidth="1"/>
    <col min="3" max="12" width="12.5714285714286" customWidth="1"/>
    <col min="13" max="15" width="12.4285714285714" customWidth="1"/>
    <col min="16" max="16" width="9.14285714285714" customWidth="1"/>
    <col min="17" max="17" width="8.57142857142857" customWidth="1"/>
    <col min="18" max="19" width="0" hidden="1" customWidth="1"/>
    <col min="20" max="16384" width="9.14285714285714" hidden="1"/>
  </cols>
  <sheetData>
    <row r="1" spans="1:17">
      <c r="A1" s="2"/>
      <c r="B1" s="2"/>
      <c r="C1" s="2"/>
      <c r="D1" s="2"/>
      <c r="E1" s="2"/>
      <c r="F1" s="2"/>
      <c r="G1" s="2"/>
      <c r="H1" s="2"/>
      <c r="I1" s="2"/>
      <c r="J1" s="2"/>
      <c r="K1" s="2"/>
      <c r="L1" s="2"/>
      <c r="M1" s="2"/>
      <c r="N1" s="2"/>
      <c r="O1" s="2"/>
      <c r="P1" s="2"/>
      <c r="Q1" s="2"/>
    </row>
    <row r="2" spans="1:17">
      <c r="A2" s="2"/>
      <c r="B2" s="2"/>
      <c r="C2" s="2"/>
      <c r="D2" s="2"/>
      <c r="E2" s="2"/>
      <c r="F2" s="2"/>
      <c r="G2" s="2"/>
      <c r="H2" s="2"/>
      <c r="I2" s="2"/>
      <c r="J2" s="2"/>
      <c r="K2" s="2"/>
      <c r="L2" s="2"/>
      <c r="M2" s="2"/>
      <c r="N2" s="2"/>
      <c r="O2" s="2"/>
      <c r="P2" s="2"/>
      <c r="Q2" s="2"/>
    </row>
    <row r="3" spans="1:17">
      <c r="A3" s="2"/>
      <c r="B3" s="2"/>
      <c r="C3" s="2"/>
      <c r="D3" s="2"/>
      <c r="E3" s="2"/>
      <c r="F3" s="2"/>
      <c r="G3" s="2"/>
      <c r="H3" s="2"/>
      <c r="I3" s="2"/>
      <c r="J3" s="2"/>
      <c r="K3" s="2"/>
      <c r="L3" s="2"/>
      <c r="M3" s="2"/>
      <c r="N3" s="2"/>
      <c r="O3" s="2"/>
      <c r="P3" s="2"/>
      <c r="Q3" s="2"/>
    </row>
    <row r="4" spans="1:17">
      <c r="A4" s="2"/>
      <c r="B4" s="2"/>
      <c r="C4" s="2"/>
      <c r="D4" s="2"/>
      <c r="E4" s="2"/>
      <c r="F4" s="2"/>
      <c r="G4" s="2"/>
      <c r="H4" s="2"/>
      <c r="I4" s="2"/>
      <c r="J4" s="2"/>
      <c r="K4" s="2"/>
      <c r="L4" s="2"/>
      <c r="M4" s="2"/>
      <c r="N4" s="2"/>
      <c r="O4" s="2"/>
      <c r="P4" s="2"/>
      <c r="Q4" s="20"/>
    </row>
    <row r="5" spans="1:17">
      <c r="A5" s="2"/>
      <c r="B5" s="2"/>
      <c r="C5" s="2"/>
      <c r="D5" s="2"/>
      <c r="E5" s="2"/>
      <c r="F5" s="2"/>
      <c r="G5" s="2"/>
      <c r="H5" s="2"/>
      <c r="I5" s="2"/>
      <c r="J5" s="2"/>
      <c r="K5" s="2"/>
      <c r="L5" s="2"/>
      <c r="M5" s="2"/>
      <c r="N5" s="2"/>
      <c r="O5" s="2"/>
      <c r="P5" s="2"/>
      <c r="Q5" s="20"/>
    </row>
    <row r="11" spans="1:17">
      <c r="A11" s="3"/>
      <c r="B11" s="3"/>
      <c r="C11" s="3"/>
      <c r="D11" s="3"/>
      <c r="E11" s="3"/>
      <c r="F11" s="3"/>
      <c r="G11" s="3"/>
      <c r="H11" s="3"/>
      <c r="I11" s="3"/>
      <c r="J11" s="3"/>
      <c r="K11" s="3"/>
      <c r="L11" s="3"/>
      <c r="M11" s="3"/>
      <c r="N11" s="3"/>
      <c r="O11" s="3"/>
      <c r="P11" s="3"/>
      <c r="Q11" s="3"/>
    </row>
    <row r="12" spans="1:17">
      <c r="A12" s="3"/>
      <c r="B12" s="3"/>
      <c r="C12" s="3"/>
      <c r="D12" s="3"/>
      <c r="E12" s="3"/>
      <c r="F12" s="3"/>
      <c r="G12" s="3"/>
      <c r="H12" s="3"/>
      <c r="I12" s="3"/>
      <c r="J12" s="3"/>
      <c r="K12" s="3"/>
      <c r="L12" s="3"/>
      <c r="M12" s="3"/>
      <c r="N12" s="3"/>
      <c r="O12" s="3"/>
      <c r="P12" s="3"/>
      <c r="Q12" s="3"/>
    </row>
    <row r="13" spans="1:17">
      <c r="A13" s="3"/>
      <c r="B13" s="3"/>
      <c r="C13" s="3"/>
      <c r="D13" s="3"/>
      <c r="E13" s="3"/>
      <c r="F13" s="3"/>
      <c r="G13" s="3"/>
      <c r="H13" s="3"/>
      <c r="I13" s="3"/>
      <c r="J13" s="3"/>
      <c r="K13" s="3"/>
      <c r="L13" s="3"/>
      <c r="M13" s="3"/>
      <c r="N13" s="3"/>
      <c r="O13" s="3"/>
      <c r="P13" s="3"/>
      <c r="Q13" s="3"/>
    </row>
    <row r="14" spans="1:17">
      <c r="A14" s="3"/>
      <c r="B14" s="3"/>
      <c r="C14" s="3"/>
      <c r="D14" s="3"/>
      <c r="E14" s="3"/>
      <c r="F14" s="3"/>
      <c r="G14" s="3"/>
      <c r="H14" s="3"/>
      <c r="I14" s="3"/>
      <c r="J14" s="3"/>
      <c r="K14" s="3"/>
      <c r="L14" s="3"/>
      <c r="M14" s="3"/>
      <c r="N14" s="3"/>
      <c r="O14" s="3"/>
      <c r="P14" s="3"/>
      <c r="Q14" s="3"/>
    </row>
    <row r="15" spans="1:17">
      <c r="A15" s="3"/>
      <c r="B15" s="3"/>
      <c r="C15" s="3"/>
      <c r="D15" s="3"/>
      <c r="E15" s="3"/>
      <c r="F15" s="3"/>
      <c r="G15" s="3"/>
      <c r="H15" s="3"/>
      <c r="I15" s="3"/>
      <c r="J15" s="3"/>
      <c r="K15" s="3"/>
      <c r="L15" s="3"/>
      <c r="M15" s="3"/>
      <c r="N15" s="3"/>
      <c r="O15" s="3"/>
      <c r="P15" s="3"/>
      <c r="Q15" s="3"/>
    </row>
    <row r="16" spans="1:17">
      <c r="A16" s="3"/>
      <c r="B16" s="134" t="s">
        <v>23</v>
      </c>
      <c r="C16" s="3"/>
      <c r="D16" s="3"/>
      <c r="E16" s="3"/>
      <c r="F16" s="3"/>
      <c r="G16" s="3"/>
      <c r="H16" s="3"/>
      <c r="I16" s="3"/>
      <c r="J16" s="3"/>
      <c r="K16" s="3"/>
      <c r="L16" s="3"/>
      <c r="M16" s="3"/>
      <c r="N16" s="3"/>
      <c r="O16" s="3"/>
      <c r="P16" s="3"/>
      <c r="Q16" s="3"/>
    </row>
    <row r="17" spans="1:17">
      <c r="A17" s="3"/>
      <c r="B17" s="371" t="s">
        <v>1</v>
      </c>
      <c r="C17" s="372">
        <v>2006</v>
      </c>
      <c r="D17" s="372">
        <v>2007</v>
      </c>
      <c r="E17" s="372">
        <v>2008</v>
      </c>
      <c r="F17" s="372">
        <v>2009</v>
      </c>
      <c r="G17" s="372">
        <v>2010</v>
      </c>
      <c r="H17" s="372">
        <v>2011</v>
      </c>
      <c r="I17" s="372">
        <v>2012</v>
      </c>
      <c r="J17" s="372">
        <v>2013</v>
      </c>
      <c r="K17" s="372">
        <v>2014</v>
      </c>
      <c r="L17" s="372">
        <v>2015</v>
      </c>
      <c r="M17" s="372">
        <v>2016</v>
      </c>
      <c r="N17" s="372">
        <v>2017</v>
      </c>
      <c r="O17" s="372">
        <v>2018</v>
      </c>
      <c r="P17" s="3"/>
      <c r="Q17" s="3"/>
    </row>
    <row r="18" spans="1:17">
      <c r="A18" s="3"/>
      <c r="B18" s="283" t="s">
        <v>24</v>
      </c>
      <c r="C18" s="373">
        <v>54</v>
      </c>
      <c r="D18" s="373">
        <v>68</v>
      </c>
      <c r="E18" s="373">
        <v>111</v>
      </c>
      <c r="F18" s="373">
        <v>126</v>
      </c>
      <c r="G18" s="373">
        <v>433</v>
      </c>
      <c r="H18" s="373">
        <v>437</v>
      </c>
      <c r="I18" s="373">
        <v>462</v>
      </c>
      <c r="J18" s="373">
        <v>479</v>
      </c>
      <c r="K18" s="373">
        <v>505</v>
      </c>
      <c r="L18" s="373">
        <v>500</v>
      </c>
      <c r="M18" s="373">
        <v>496</v>
      </c>
      <c r="N18" s="373">
        <v>500</v>
      </c>
      <c r="O18" s="373">
        <v>510</v>
      </c>
      <c r="P18" s="3"/>
      <c r="Q18" s="3"/>
    </row>
    <row r="19" spans="1:17">
      <c r="A19" s="3"/>
      <c r="B19" s="285" t="s">
        <v>25</v>
      </c>
      <c r="C19" s="326">
        <v>43</v>
      </c>
      <c r="D19" s="326">
        <v>65</v>
      </c>
      <c r="E19" s="326">
        <v>102</v>
      </c>
      <c r="F19" s="326">
        <v>118</v>
      </c>
      <c r="G19" s="326">
        <v>323</v>
      </c>
      <c r="H19" s="326">
        <v>349</v>
      </c>
      <c r="I19" s="326">
        <v>384</v>
      </c>
      <c r="J19" s="326">
        <v>394</v>
      </c>
      <c r="K19" s="326">
        <v>441</v>
      </c>
      <c r="L19" s="326">
        <v>439</v>
      </c>
      <c r="M19" s="326">
        <v>427</v>
      </c>
      <c r="N19" s="326">
        <v>430</v>
      </c>
      <c r="O19" s="326">
        <v>436</v>
      </c>
      <c r="P19" s="3"/>
      <c r="Q19" s="3"/>
    </row>
    <row r="20" spans="1:17">
      <c r="A20" s="3"/>
      <c r="B20" s="166" t="s">
        <v>8</v>
      </c>
      <c r="C20" s="325">
        <v>97</v>
      </c>
      <c r="D20" s="325">
        <v>133</v>
      </c>
      <c r="E20" s="325">
        <v>213</v>
      </c>
      <c r="F20" s="325">
        <v>244</v>
      </c>
      <c r="G20" s="325">
        <v>756</v>
      </c>
      <c r="H20" s="325">
        <v>786</v>
      </c>
      <c r="I20" s="325">
        <v>846</v>
      </c>
      <c r="J20" s="325">
        <v>873</v>
      </c>
      <c r="K20" s="325">
        <v>946</v>
      </c>
      <c r="L20" s="325">
        <f>SUM(L18:L19)</f>
        <v>939</v>
      </c>
      <c r="M20" s="325">
        <v>923</v>
      </c>
      <c r="N20" s="325">
        <f>SUM(N18:N19)</f>
        <v>930</v>
      </c>
      <c r="O20" s="325">
        <f>SUM(O18:O19)</f>
        <v>946</v>
      </c>
      <c r="P20" s="3"/>
      <c r="Q20" s="3"/>
    </row>
    <row r="21" spans="1:17">
      <c r="A21" s="3"/>
      <c r="B21" s="3" t="s">
        <v>26</v>
      </c>
      <c r="C21" s="3"/>
      <c r="D21" s="3"/>
      <c r="E21" s="3"/>
      <c r="F21" s="3"/>
      <c r="G21" s="3"/>
      <c r="H21" s="3"/>
      <c r="I21" s="3"/>
      <c r="J21" s="3"/>
      <c r="K21" s="3"/>
      <c r="L21" s="3"/>
      <c r="M21" s="3"/>
      <c r="N21" s="3"/>
      <c r="O21" s="3"/>
      <c r="P21" s="3"/>
      <c r="Q21" s="3"/>
    </row>
    <row r="22" spans="1:17">
      <c r="A22" s="3"/>
      <c r="B22" s="3" t="s">
        <v>10</v>
      </c>
      <c r="C22" s="3"/>
      <c r="D22" s="3"/>
      <c r="E22" s="3"/>
      <c r="F22" s="3"/>
      <c r="G22" s="3"/>
      <c r="H22" s="3"/>
      <c r="I22" s="3"/>
      <c r="J22" s="3"/>
      <c r="K22" s="3"/>
      <c r="L22" s="3"/>
      <c r="M22" s="3"/>
      <c r="N22" s="3"/>
      <c r="O22" s="3"/>
      <c r="P22" s="3"/>
      <c r="Q22" s="3"/>
    </row>
    <row r="23" spans="1:17">
      <c r="A23" s="3"/>
      <c r="B23" s="3"/>
      <c r="C23" s="3"/>
      <c r="D23" s="3"/>
      <c r="E23" s="3"/>
      <c r="F23" s="3"/>
      <c r="G23" s="3"/>
      <c r="H23" s="3"/>
      <c r="I23" s="3"/>
      <c r="J23" s="3"/>
      <c r="K23" s="3"/>
      <c r="L23" s="3"/>
      <c r="M23" s="3"/>
      <c r="N23" s="3"/>
      <c r="O23" s="3"/>
      <c r="P23" s="3"/>
      <c r="Q23" s="3"/>
    </row>
    <row r="24" spans="1:17">
      <c r="A24" s="3"/>
      <c r="B24" s="3"/>
      <c r="C24" s="3"/>
      <c r="D24" s="3"/>
      <c r="E24" s="3"/>
      <c r="F24" s="3"/>
      <c r="G24" s="3"/>
      <c r="H24" s="3"/>
      <c r="I24" s="3"/>
      <c r="J24" s="3"/>
      <c r="K24" s="3"/>
      <c r="L24" s="3"/>
      <c r="M24" s="3"/>
      <c r="N24" s="3"/>
      <c r="O24" s="3"/>
      <c r="P24" s="3"/>
      <c r="Q24" s="3"/>
    </row>
    <row r="25" spans="1:17">
      <c r="A25" s="3"/>
      <c r="B25" s="3"/>
      <c r="C25" s="3"/>
      <c r="D25" s="3"/>
      <c r="E25" s="3"/>
      <c r="F25" s="3"/>
      <c r="G25" s="3"/>
      <c r="H25" s="3"/>
      <c r="I25" s="3"/>
      <c r="J25" s="3"/>
      <c r="K25" s="3"/>
      <c r="L25" s="3"/>
      <c r="M25" s="3"/>
      <c r="N25" s="3"/>
      <c r="O25" s="3"/>
      <c r="P25" s="3"/>
      <c r="Q25" s="3"/>
    </row>
    <row r="26" spans="1:17">
      <c r="A26" s="3"/>
      <c r="B26" s="134" t="s">
        <v>27</v>
      </c>
      <c r="C26" s="3"/>
      <c r="D26" s="3"/>
      <c r="E26" s="3"/>
      <c r="F26" s="3"/>
      <c r="G26" s="3"/>
      <c r="H26" s="3"/>
      <c r="I26" s="3"/>
      <c r="J26" s="3"/>
      <c r="K26" s="3"/>
      <c r="L26" s="3"/>
      <c r="M26" s="3"/>
      <c r="N26" s="3"/>
      <c r="O26" s="3"/>
      <c r="P26" s="3"/>
      <c r="Q26" s="3"/>
    </row>
    <row r="27" spans="1:17">
      <c r="A27" s="3"/>
      <c r="B27" s="371" t="s">
        <v>1</v>
      </c>
      <c r="C27" s="372">
        <v>2006</v>
      </c>
      <c r="D27" s="372">
        <v>2007</v>
      </c>
      <c r="E27" s="372">
        <v>2008</v>
      </c>
      <c r="F27" s="372">
        <v>2009</v>
      </c>
      <c r="G27" s="372">
        <v>2010</v>
      </c>
      <c r="H27" s="372">
        <v>2011</v>
      </c>
      <c r="I27" s="372">
        <v>2012</v>
      </c>
      <c r="J27" s="372">
        <v>2013</v>
      </c>
      <c r="K27" s="372">
        <v>2014</v>
      </c>
      <c r="L27" s="372">
        <v>2015</v>
      </c>
      <c r="M27" s="372">
        <v>2016</v>
      </c>
      <c r="N27" s="372">
        <v>2017</v>
      </c>
      <c r="O27" s="372">
        <v>2018</v>
      </c>
      <c r="P27" s="3"/>
      <c r="Q27" s="3"/>
    </row>
    <row r="28" spans="1:17">
      <c r="A28" s="3"/>
      <c r="B28" s="283" t="s">
        <v>24</v>
      </c>
      <c r="C28" s="374">
        <v>0.556701030927835</v>
      </c>
      <c r="D28" s="374">
        <v>0.511278195488722</v>
      </c>
      <c r="E28" s="374">
        <v>0.52112676056338</v>
      </c>
      <c r="F28" s="374">
        <v>0.516393442622951</v>
      </c>
      <c r="G28" s="374">
        <v>0.572751322751323</v>
      </c>
      <c r="H28" s="374">
        <v>0.555979643765903</v>
      </c>
      <c r="I28" s="374">
        <v>0.546099290780142</v>
      </c>
      <c r="J28" s="374">
        <v>0.548682703321879</v>
      </c>
      <c r="K28" s="374">
        <v>0.533826638477801</v>
      </c>
      <c r="L28" s="374">
        <v>0.53248136315229</v>
      </c>
      <c r="M28" s="374">
        <v>0.537378114842904</v>
      </c>
      <c r="N28" s="374">
        <v>0.537634408602151</v>
      </c>
      <c r="O28" s="374">
        <v>0.539112050739958</v>
      </c>
      <c r="P28" s="3"/>
      <c r="Q28" s="3"/>
    </row>
    <row r="29" spans="1:17">
      <c r="A29" s="3"/>
      <c r="B29" s="285" t="s">
        <v>25</v>
      </c>
      <c r="C29" s="375">
        <v>0.443298969072165</v>
      </c>
      <c r="D29" s="375">
        <v>0.488721804511278</v>
      </c>
      <c r="E29" s="375">
        <v>0.47887323943662</v>
      </c>
      <c r="F29" s="375">
        <v>0.483606557377049</v>
      </c>
      <c r="G29" s="375">
        <v>0.427248677248677</v>
      </c>
      <c r="H29" s="375">
        <v>0.444020356234097</v>
      </c>
      <c r="I29" s="375">
        <v>0.453900709219858</v>
      </c>
      <c r="J29" s="375">
        <v>0.451317296678121</v>
      </c>
      <c r="K29" s="375">
        <v>0.466173361522199</v>
      </c>
      <c r="L29" s="375">
        <v>0.46751863684771</v>
      </c>
      <c r="M29" s="375">
        <v>0.462621885157096</v>
      </c>
      <c r="N29" s="375">
        <v>0.462365591397849</v>
      </c>
      <c r="O29" s="375">
        <v>0.460887949260042</v>
      </c>
      <c r="P29" s="3"/>
      <c r="Q29" s="3"/>
    </row>
    <row r="30" spans="1:17">
      <c r="A30" s="3"/>
      <c r="B30" s="166" t="s">
        <v>8</v>
      </c>
      <c r="C30" s="376">
        <v>1</v>
      </c>
      <c r="D30" s="376">
        <v>1</v>
      </c>
      <c r="E30" s="376">
        <v>1</v>
      </c>
      <c r="F30" s="376">
        <v>1</v>
      </c>
      <c r="G30" s="376">
        <v>1</v>
      </c>
      <c r="H30" s="376">
        <v>1</v>
      </c>
      <c r="I30" s="376">
        <v>1</v>
      </c>
      <c r="J30" s="376">
        <v>1</v>
      </c>
      <c r="K30" s="376">
        <v>1</v>
      </c>
      <c r="L30" s="380">
        <f>SUM(L28:L29)</f>
        <v>1</v>
      </c>
      <c r="M30" s="380">
        <v>1</v>
      </c>
      <c r="N30" s="380">
        <v>1</v>
      </c>
      <c r="O30" s="380">
        <v>1</v>
      </c>
      <c r="P30" s="3"/>
      <c r="Q30" s="3"/>
    </row>
    <row r="31" spans="1:17">
      <c r="A31" s="3"/>
      <c r="B31" s="3" t="s">
        <v>26</v>
      </c>
      <c r="C31" s="3"/>
      <c r="D31" s="3"/>
      <c r="E31" s="3"/>
      <c r="F31" s="3"/>
      <c r="G31" s="3"/>
      <c r="H31" s="3"/>
      <c r="I31" s="3"/>
      <c r="J31" s="3"/>
      <c r="K31" s="3"/>
      <c r="L31" s="3"/>
      <c r="M31" s="3"/>
      <c r="N31" s="3"/>
      <c r="O31" s="3"/>
      <c r="P31" s="3"/>
      <c r="Q31" s="3"/>
    </row>
    <row r="32" spans="1:17">
      <c r="A32" s="3"/>
      <c r="B32" s="3" t="s">
        <v>10</v>
      </c>
      <c r="C32" s="3"/>
      <c r="D32" s="3"/>
      <c r="E32" s="3"/>
      <c r="F32" s="3"/>
      <c r="G32" s="3"/>
      <c r="H32" s="3"/>
      <c r="I32" s="3"/>
      <c r="J32" s="3"/>
      <c r="K32" s="3"/>
      <c r="L32" s="3"/>
      <c r="M32" s="3"/>
      <c r="N32" s="3"/>
      <c r="O32" s="3"/>
      <c r="P32" s="3"/>
      <c r="Q32" s="3"/>
    </row>
    <row r="33" spans="1:17">
      <c r="A33" s="3"/>
      <c r="B33" s="3"/>
      <c r="C33" s="3"/>
      <c r="D33" s="3"/>
      <c r="E33" s="3"/>
      <c r="F33" s="3"/>
      <c r="G33" s="3"/>
      <c r="H33" s="3"/>
      <c r="I33" s="3"/>
      <c r="J33" s="3"/>
      <c r="K33" s="3"/>
      <c r="L33" s="3"/>
      <c r="M33" s="3"/>
      <c r="N33" s="3"/>
      <c r="O33" s="3"/>
      <c r="P33" s="3"/>
      <c r="Q33" s="3"/>
    </row>
    <row r="34" spans="1:17">
      <c r="A34" s="3"/>
      <c r="B34" s="3"/>
      <c r="C34" s="3"/>
      <c r="D34" s="3"/>
      <c r="E34" s="3"/>
      <c r="F34" s="3"/>
      <c r="G34" s="3"/>
      <c r="H34" s="3"/>
      <c r="I34" s="3"/>
      <c r="J34" s="3"/>
      <c r="K34" s="3"/>
      <c r="L34" s="3"/>
      <c r="M34" s="3"/>
      <c r="N34" s="3"/>
      <c r="O34" s="3"/>
      <c r="P34" s="3"/>
      <c r="Q34" s="3"/>
    </row>
    <row r="35" spans="1:17">
      <c r="A35" s="3"/>
      <c r="B35" s="3"/>
      <c r="C35" s="3"/>
      <c r="D35" s="3"/>
      <c r="E35" s="3"/>
      <c r="F35" s="3"/>
      <c r="G35" s="3"/>
      <c r="H35" s="3"/>
      <c r="I35" s="3"/>
      <c r="J35" s="3"/>
      <c r="K35" s="3"/>
      <c r="L35" s="3"/>
      <c r="M35" s="3"/>
      <c r="N35" s="3"/>
      <c r="O35" s="3"/>
      <c r="P35" s="3"/>
      <c r="Q35" s="3"/>
    </row>
    <row r="36" spans="1:17">
      <c r="A36" s="3"/>
      <c r="B36" s="134" t="s">
        <v>28</v>
      </c>
      <c r="C36" s="3"/>
      <c r="D36" s="3"/>
      <c r="E36" s="3"/>
      <c r="F36" s="3"/>
      <c r="G36" s="3"/>
      <c r="H36" s="3"/>
      <c r="I36" s="3"/>
      <c r="J36" s="3"/>
      <c r="K36" s="3"/>
      <c r="L36" s="3"/>
      <c r="M36" s="3"/>
      <c r="N36" s="3"/>
      <c r="O36" s="3"/>
      <c r="P36" s="3"/>
      <c r="Q36" s="3"/>
    </row>
    <row r="37" spans="1:17">
      <c r="A37" s="3"/>
      <c r="B37" s="371" t="s">
        <v>1</v>
      </c>
      <c r="C37" s="372">
        <v>2006</v>
      </c>
      <c r="D37" s="372">
        <v>2007</v>
      </c>
      <c r="E37" s="372">
        <v>2008</v>
      </c>
      <c r="F37" s="372">
        <v>2009</v>
      </c>
      <c r="G37" s="372">
        <v>2010</v>
      </c>
      <c r="H37" s="372">
        <v>2011</v>
      </c>
      <c r="I37" s="372">
        <v>2012</v>
      </c>
      <c r="J37" s="372">
        <v>2013</v>
      </c>
      <c r="K37" s="372">
        <v>2014</v>
      </c>
      <c r="L37" s="372">
        <v>2015</v>
      </c>
      <c r="M37" s="372">
        <v>2016</v>
      </c>
      <c r="N37" s="372">
        <v>2017</v>
      </c>
      <c r="O37" s="372">
        <v>2018</v>
      </c>
      <c r="P37" s="3"/>
      <c r="Q37" s="3"/>
    </row>
    <row r="38" spans="1:17">
      <c r="A38" s="3"/>
      <c r="B38" s="283" t="s">
        <v>24</v>
      </c>
      <c r="C38" s="373">
        <v>39.6336377473364</v>
      </c>
      <c r="D38" s="373">
        <v>38.145326349718</v>
      </c>
      <c r="E38" s="373">
        <v>35.4620264099716</v>
      </c>
      <c r="F38" s="373">
        <v>34.6928027832137</v>
      </c>
      <c r="G38" s="373">
        <v>32.90998133443</v>
      </c>
      <c r="H38" s="373">
        <v>33.8563556001379</v>
      </c>
      <c r="I38" s="373">
        <v>34.8201921366305</v>
      </c>
      <c r="J38" s="373">
        <v>35.4907598592959</v>
      </c>
      <c r="K38" s="373">
        <v>36.0773687779737</v>
      </c>
      <c r="L38" s="373">
        <v>36.6675671232877</v>
      </c>
      <c r="M38" s="373">
        <v>37.5376104728237</v>
      </c>
      <c r="N38" s="373">
        <v>38.0301753424657</v>
      </c>
      <c r="O38" s="373">
        <v>38.5550201450443</v>
      </c>
      <c r="P38" s="3"/>
      <c r="Q38" s="3"/>
    </row>
    <row r="39" spans="1:17">
      <c r="A39" s="3"/>
      <c r="B39" s="285" t="s">
        <v>25</v>
      </c>
      <c r="C39" s="326">
        <v>40.625676967187</v>
      </c>
      <c r="D39" s="326">
        <v>37.6876290832455</v>
      </c>
      <c r="E39" s="326">
        <v>34.2095890410959</v>
      </c>
      <c r="F39" s="326">
        <v>33.9639192013002</v>
      </c>
      <c r="G39" s="326">
        <v>33.637304381017</v>
      </c>
      <c r="H39" s="326">
        <v>33.9571378105743</v>
      </c>
      <c r="I39" s="326">
        <v>34.6803652968037</v>
      </c>
      <c r="J39" s="326">
        <v>35.155086572561</v>
      </c>
      <c r="K39" s="326">
        <v>35.0232783524369</v>
      </c>
      <c r="L39" s="326">
        <v>35.8487658751209</v>
      </c>
      <c r="M39" s="326">
        <v>36.8409996471079</v>
      </c>
      <c r="N39" s="326">
        <v>37.2601146862058</v>
      </c>
      <c r="O39" s="326">
        <v>37.8927422395375</v>
      </c>
      <c r="P39" s="3"/>
      <c r="Q39" s="3"/>
    </row>
    <row r="40" spans="1:17">
      <c r="A40" s="3"/>
      <c r="B40" s="166" t="s">
        <v>8</v>
      </c>
      <c r="C40" s="325">
        <v>40.0734077107753</v>
      </c>
      <c r="D40" s="325">
        <v>37.9216397157277</v>
      </c>
      <c r="E40" s="325">
        <v>34.8622676699466</v>
      </c>
      <c r="F40" s="325">
        <v>34.3403099034359</v>
      </c>
      <c r="G40" s="325">
        <v>33.2207291440168</v>
      </c>
      <c r="H40" s="325">
        <v>33.9011049531179</v>
      </c>
      <c r="I40" s="325">
        <v>34.7567246348651</v>
      </c>
      <c r="J40" s="325">
        <v>35.3392646989597</v>
      </c>
      <c r="K40" s="325">
        <v>35.5859799009528</v>
      </c>
      <c r="L40" s="325">
        <v>36.2847622798955</v>
      </c>
      <c r="M40" s="325">
        <v>37.2153430594102</v>
      </c>
      <c r="N40" s="325">
        <v>37.6741257917219</v>
      </c>
      <c r="O40" s="325">
        <v>38.249784239335</v>
      </c>
      <c r="P40" s="3"/>
      <c r="Q40" s="3"/>
    </row>
    <row r="41" spans="1:17">
      <c r="A41" s="3"/>
      <c r="B41" s="3" t="s">
        <v>26</v>
      </c>
      <c r="C41" s="3"/>
      <c r="D41" s="3"/>
      <c r="E41" s="3"/>
      <c r="F41" s="3"/>
      <c r="G41" s="3"/>
      <c r="H41" s="3"/>
      <c r="I41" s="3"/>
      <c r="J41" s="3"/>
      <c r="K41" s="3"/>
      <c r="L41" s="3"/>
      <c r="M41" s="3"/>
      <c r="N41" s="3"/>
      <c r="O41" s="3"/>
      <c r="P41" s="3"/>
      <c r="Q41" s="3"/>
    </row>
    <row r="42" spans="1:17">
      <c r="A42" s="3"/>
      <c r="B42" s="3" t="s">
        <v>10</v>
      </c>
      <c r="C42" s="3"/>
      <c r="D42" s="3"/>
      <c r="E42" s="3"/>
      <c r="F42" s="3"/>
      <c r="G42" s="3"/>
      <c r="H42" s="3"/>
      <c r="I42" s="3"/>
      <c r="J42" s="3"/>
      <c r="K42" s="3"/>
      <c r="L42" s="3"/>
      <c r="M42" s="3"/>
      <c r="N42" s="3"/>
      <c r="O42" s="3"/>
      <c r="P42" s="3"/>
      <c r="Q42" s="3"/>
    </row>
    <row r="43" spans="1:17">
      <c r="A43" s="3"/>
      <c r="B43" s="3"/>
      <c r="C43" s="3"/>
      <c r="D43" s="3"/>
      <c r="E43" s="3"/>
      <c r="F43" s="3"/>
      <c r="G43" s="3"/>
      <c r="H43" s="3"/>
      <c r="I43" s="3"/>
      <c r="J43" s="3"/>
      <c r="K43" s="3"/>
      <c r="L43" s="3"/>
      <c r="M43" s="3"/>
      <c r="N43" s="3"/>
      <c r="O43" s="3"/>
      <c r="P43" s="3"/>
      <c r="Q43" s="3"/>
    </row>
    <row r="44" spans="1:17">
      <c r="A44" s="3"/>
      <c r="B44" s="3"/>
      <c r="C44" s="3"/>
      <c r="D44" s="3"/>
      <c r="E44" s="3"/>
      <c r="F44" s="3"/>
      <c r="G44" s="3"/>
      <c r="H44" s="3"/>
      <c r="I44" s="3"/>
      <c r="J44" s="3"/>
      <c r="K44" s="3"/>
      <c r="L44" s="3"/>
      <c r="M44" s="3"/>
      <c r="N44" s="3"/>
      <c r="O44" s="3"/>
      <c r="P44" s="3"/>
      <c r="Q44" s="3"/>
    </row>
    <row r="45" spans="1:17">
      <c r="A45" s="3"/>
      <c r="B45" s="3"/>
      <c r="C45" s="3"/>
      <c r="D45" s="3"/>
      <c r="E45" s="3"/>
      <c r="F45" s="3"/>
      <c r="G45" s="3"/>
      <c r="H45" s="3"/>
      <c r="I45" s="3"/>
      <c r="J45" s="3"/>
      <c r="K45" s="3"/>
      <c r="L45" s="3"/>
      <c r="M45" s="3"/>
      <c r="N45" s="3"/>
      <c r="O45" s="3"/>
      <c r="P45" s="3"/>
      <c r="Q45" s="3"/>
    </row>
    <row r="46" spans="1:17">
      <c r="A46" s="3"/>
      <c r="B46" s="134" t="s">
        <v>29</v>
      </c>
      <c r="C46" s="3"/>
      <c r="D46" s="3"/>
      <c r="E46" s="3"/>
      <c r="F46" s="3"/>
      <c r="G46" s="3"/>
      <c r="H46" s="3"/>
      <c r="I46" s="3"/>
      <c r="J46" s="3"/>
      <c r="K46" s="3"/>
      <c r="L46" s="3"/>
      <c r="M46" s="3"/>
      <c r="N46" s="3"/>
      <c r="O46" s="3"/>
      <c r="P46" s="3"/>
      <c r="Q46" s="3"/>
    </row>
    <row r="47" spans="1:17">
      <c r="A47" s="3"/>
      <c r="B47" s="377" t="s">
        <v>1</v>
      </c>
      <c r="C47" s="372">
        <v>2006</v>
      </c>
      <c r="D47" s="372">
        <v>2007</v>
      </c>
      <c r="E47" s="372">
        <v>2008</v>
      </c>
      <c r="F47" s="372">
        <v>2009</v>
      </c>
      <c r="G47" s="372">
        <v>2010</v>
      </c>
      <c r="H47" s="372">
        <v>2011</v>
      </c>
      <c r="I47" s="372">
        <v>2012</v>
      </c>
      <c r="J47" s="372">
        <v>2013</v>
      </c>
      <c r="K47" s="372">
        <v>2014</v>
      </c>
      <c r="L47" s="381">
        <v>2015</v>
      </c>
      <c r="M47" s="372">
        <v>2016</v>
      </c>
      <c r="N47" s="372">
        <v>2017</v>
      </c>
      <c r="O47" s="372">
        <v>2018</v>
      </c>
      <c r="P47" s="3"/>
      <c r="Q47" s="3"/>
    </row>
    <row r="48" spans="1:18">
      <c r="A48" s="3"/>
      <c r="B48" s="378" t="s">
        <v>30</v>
      </c>
      <c r="C48" s="373">
        <v>46.6498630136986</v>
      </c>
      <c r="D48" s="373">
        <v>47.6498630136986</v>
      </c>
      <c r="E48" s="373">
        <v>48.652602739726</v>
      </c>
      <c r="F48" s="373">
        <v>47.8194824961948</v>
      </c>
      <c r="G48" s="373">
        <v>48.8194824961948</v>
      </c>
      <c r="H48" s="373">
        <v>49.8194824961948</v>
      </c>
      <c r="I48" s="373">
        <v>50.4445205479452</v>
      </c>
      <c r="J48" s="373">
        <v>51.4445205479452</v>
      </c>
      <c r="K48" s="373">
        <v>52.4445205479452</v>
      </c>
      <c r="L48" s="382">
        <v>53.4445205479452</v>
      </c>
      <c r="M48" s="382">
        <v>54.4472602739726</v>
      </c>
      <c r="N48" s="382">
        <v>55.4472602739726</v>
      </c>
      <c r="O48" s="382">
        <v>52.8388127853881</v>
      </c>
      <c r="P48" s="3"/>
      <c r="Q48" s="3"/>
      <c r="R48" s="386"/>
    </row>
    <row r="49" spans="1:18">
      <c r="A49" s="3"/>
      <c r="B49" s="170" t="s">
        <v>31</v>
      </c>
      <c r="C49" s="265">
        <v>51.4958904109589</v>
      </c>
      <c r="D49" s="265">
        <v>52.4958904109589</v>
      </c>
      <c r="E49" s="265">
        <v>53.4986301369863</v>
      </c>
      <c r="F49" s="265">
        <v>54.4986301369863</v>
      </c>
      <c r="G49" s="265">
        <v>41.8352511415525</v>
      </c>
      <c r="H49" s="265">
        <v>38.2097847358121</v>
      </c>
      <c r="I49" s="265">
        <v>39.3601685985248</v>
      </c>
      <c r="J49" s="265">
        <v>38.8534246575342</v>
      </c>
      <c r="K49" s="265">
        <v>41.5997260273973</v>
      </c>
      <c r="L49" s="383">
        <v>42.5997260273973</v>
      </c>
      <c r="M49" s="383">
        <v>43.6024657534247</v>
      </c>
      <c r="N49" s="383">
        <v>42.8280060882801</v>
      </c>
      <c r="O49" s="383">
        <v>43.8280060882801</v>
      </c>
      <c r="P49" s="3"/>
      <c r="Q49" s="3"/>
      <c r="R49" s="386"/>
    </row>
    <row r="50" spans="1:18">
      <c r="A50" s="3"/>
      <c r="B50" s="170" t="s">
        <v>32</v>
      </c>
      <c r="C50" s="265">
        <v>44.9252663622527</v>
      </c>
      <c r="D50" s="265">
        <v>46.6261079774375</v>
      </c>
      <c r="E50" s="265">
        <v>46.039530332681</v>
      </c>
      <c r="F50" s="265">
        <v>47.039530332681</v>
      </c>
      <c r="G50" s="265">
        <v>37.2769732550554</v>
      </c>
      <c r="H50" s="265">
        <v>38.126664542848</v>
      </c>
      <c r="I50" s="265">
        <v>37.5898401826484</v>
      </c>
      <c r="J50" s="265">
        <v>38.4381849315069</v>
      </c>
      <c r="K50" s="265">
        <v>40.2855144272807</v>
      </c>
      <c r="L50" s="383">
        <v>39.9153870659446</v>
      </c>
      <c r="M50" s="383">
        <v>40.0486142083466</v>
      </c>
      <c r="N50" s="383">
        <v>41.2427397260274</v>
      </c>
      <c r="O50" s="383">
        <v>41.3186769127965</v>
      </c>
      <c r="P50" s="3"/>
      <c r="Q50" s="3"/>
      <c r="R50" s="386"/>
    </row>
    <row r="51" spans="1:18">
      <c r="A51" s="3"/>
      <c r="B51" s="170" t="s">
        <v>33</v>
      </c>
      <c r="C51" s="265">
        <v>37.0340235743868</v>
      </c>
      <c r="D51" s="265">
        <v>35.5535639656373</v>
      </c>
      <c r="E51" s="265">
        <v>32.2874082191781</v>
      </c>
      <c r="F51" s="265">
        <v>31.9921436995373</v>
      </c>
      <c r="G51" s="265">
        <v>32.3057342405803</v>
      </c>
      <c r="H51" s="265">
        <v>33.0679406008979</v>
      </c>
      <c r="I51" s="265">
        <v>33.9523814752793</v>
      </c>
      <c r="J51" s="265">
        <v>34.7349383153136</v>
      </c>
      <c r="K51" s="265">
        <v>34.6723760370442</v>
      </c>
      <c r="L51" s="383">
        <v>35.5256115459883</v>
      </c>
      <c r="M51" s="383">
        <v>36.5313618638136</v>
      </c>
      <c r="N51" s="383">
        <v>36.8647205721906</v>
      </c>
      <c r="O51" s="383">
        <v>37.5777793799567</v>
      </c>
      <c r="P51" s="3"/>
      <c r="Q51" s="3"/>
      <c r="R51" s="386"/>
    </row>
    <row r="52" spans="1:18">
      <c r="A52" s="3"/>
      <c r="B52" s="379" t="s">
        <v>34</v>
      </c>
      <c r="C52" s="326">
        <v>35.5264383561644</v>
      </c>
      <c r="D52" s="326">
        <v>33.2146341463415</v>
      </c>
      <c r="E52" s="326">
        <v>33.4080302314596</v>
      </c>
      <c r="F52" s="326">
        <v>33.3172089041096</v>
      </c>
      <c r="G52" s="326">
        <v>33.1270974190135</v>
      </c>
      <c r="H52" s="326">
        <v>33.9474174713676</v>
      </c>
      <c r="I52" s="326">
        <v>35.0446043165467</v>
      </c>
      <c r="J52" s="326">
        <v>35.2869999092806</v>
      </c>
      <c r="K52" s="326">
        <v>35.9151910368069</v>
      </c>
      <c r="L52" s="384">
        <v>36.500422159042</v>
      </c>
      <c r="M52" s="384">
        <v>37.3786057063084</v>
      </c>
      <c r="N52" s="384">
        <v>38.083214730475</v>
      </c>
      <c r="O52" s="384">
        <v>38.6231592465754</v>
      </c>
      <c r="P52" s="3"/>
      <c r="Q52" s="3"/>
      <c r="R52" s="386"/>
    </row>
    <row r="53" spans="1:18">
      <c r="A53" s="3"/>
      <c r="B53" s="172" t="s">
        <v>8</v>
      </c>
      <c r="C53" s="325">
        <v>40.0734077107753</v>
      </c>
      <c r="D53" s="325">
        <v>37.9216397157277</v>
      </c>
      <c r="E53" s="325">
        <v>34.8622676699466</v>
      </c>
      <c r="F53" s="325">
        <v>34.3403099034359</v>
      </c>
      <c r="G53" s="325">
        <v>33.2207291440168</v>
      </c>
      <c r="H53" s="325">
        <v>33.9011049531179</v>
      </c>
      <c r="I53" s="325">
        <v>34.7567246348651</v>
      </c>
      <c r="J53" s="325">
        <v>35.3392646989597</v>
      </c>
      <c r="K53" s="325">
        <v>35.5859799009528</v>
      </c>
      <c r="L53" s="385">
        <v>36.2847622798956</v>
      </c>
      <c r="M53" s="385">
        <v>37.2153430594102</v>
      </c>
      <c r="N53" s="385">
        <v>37.6741257917219</v>
      </c>
      <c r="O53" s="385">
        <v>38.249784239335</v>
      </c>
      <c r="P53" s="3"/>
      <c r="Q53" s="3"/>
      <c r="R53" s="386"/>
    </row>
    <row r="54" spans="1:17">
      <c r="A54" s="3"/>
      <c r="B54" s="3" t="s">
        <v>26</v>
      </c>
      <c r="C54" s="3"/>
      <c r="D54" s="3"/>
      <c r="E54" s="3"/>
      <c r="F54" s="3"/>
      <c r="G54" s="3"/>
      <c r="H54" s="3"/>
      <c r="I54" s="3"/>
      <c r="J54" s="3"/>
      <c r="K54" s="3"/>
      <c r="L54" s="3"/>
      <c r="M54" s="3"/>
      <c r="N54" s="3"/>
      <c r="O54" s="3"/>
      <c r="P54" s="3"/>
      <c r="Q54" s="3"/>
    </row>
    <row r="55" spans="1:17">
      <c r="A55" s="3"/>
      <c r="B55" s="3" t="s">
        <v>10</v>
      </c>
      <c r="C55" s="3"/>
      <c r="D55" s="3"/>
      <c r="E55" s="3"/>
      <c r="F55" s="3"/>
      <c r="G55" s="3"/>
      <c r="H55" s="3"/>
      <c r="I55" s="3"/>
      <c r="J55" s="3"/>
      <c r="K55" s="3"/>
      <c r="L55" s="3"/>
      <c r="M55" s="3"/>
      <c r="N55" s="3"/>
      <c r="O55" s="3"/>
      <c r="P55" s="3"/>
      <c r="Q55" s="3"/>
    </row>
    <row r="56" spans="1:17">
      <c r="A56" s="3"/>
      <c r="B56" s="3"/>
      <c r="C56" s="3"/>
      <c r="D56" s="3"/>
      <c r="E56" s="3"/>
      <c r="F56" s="3"/>
      <c r="G56" s="3"/>
      <c r="H56" s="3"/>
      <c r="I56" s="3"/>
      <c r="J56" s="3"/>
      <c r="K56" s="3"/>
      <c r="L56" s="3"/>
      <c r="M56" s="3"/>
      <c r="N56" s="3"/>
      <c r="O56" s="3"/>
      <c r="P56" s="3"/>
      <c r="Q56" s="3"/>
    </row>
    <row r="57" spans="1:17">
      <c r="A57" s="3"/>
      <c r="B57" s="3"/>
      <c r="C57" s="3"/>
      <c r="D57" s="3"/>
      <c r="E57" s="3"/>
      <c r="F57" s="3"/>
      <c r="G57" s="3"/>
      <c r="H57" s="3"/>
      <c r="I57" s="3"/>
      <c r="J57" s="3"/>
      <c r="K57" s="3"/>
      <c r="L57" s="3"/>
      <c r="M57" s="3"/>
      <c r="N57" s="3"/>
      <c r="O57" s="3"/>
      <c r="P57" s="3"/>
      <c r="Q57" s="3"/>
    </row>
    <row r="58" spans="1:17">
      <c r="A58" s="3"/>
      <c r="B58" s="3"/>
      <c r="C58" s="3"/>
      <c r="D58" s="3"/>
      <c r="E58" s="3"/>
      <c r="F58" s="3"/>
      <c r="G58" s="3"/>
      <c r="H58" s="3"/>
      <c r="I58" s="3"/>
      <c r="J58" s="3"/>
      <c r="K58" s="3"/>
      <c r="L58" s="3"/>
      <c r="M58" s="3"/>
      <c r="N58" s="3"/>
      <c r="O58" s="3"/>
      <c r="P58" s="3"/>
      <c r="Q58" s="3"/>
    </row>
    <row r="59" spans="1:17">
      <c r="A59" s="3"/>
      <c r="B59" s="134" t="s">
        <v>35</v>
      </c>
      <c r="C59" s="3"/>
      <c r="D59" s="3"/>
      <c r="E59" s="3"/>
      <c r="F59" s="3"/>
      <c r="G59" s="3"/>
      <c r="H59" s="3"/>
      <c r="I59" s="3"/>
      <c r="J59" s="3"/>
      <c r="K59" s="3"/>
      <c r="L59" s="3"/>
      <c r="M59" s="3"/>
      <c r="N59" s="3"/>
      <c r="O59" s="3"/>
      <c r="P59" s="3"/>
      <c r="Q59" s="3"/>
    </row>
    <row r="60" spans="1:17">
      <c r="A60" s="3"/>
      <c r="B60" s="371" t="s">
        <v>1</v>
      </c>
      <c r="C60" s="372">
        <v>2006</v>
      </c>
      <c r="D60" s="372">
        <v>2007</v>
      </c>
      <c r="E60" s="372">
        <v>2008</v>
      </c>
      <c r="F60" s="372">
        <v>2009</v>
      </c>
      <c r="G60" s="372">
        <v>2010</v>
      </c>
      <c r="H60" s="372">
        <v>2011</v>
      </c>
      <c r="I60" s="372">
        <v>2012</v>
      </c>
      <c r="J60" s="372">
        <v>2013</v>
      </c>
      <c r="K60" s="372">
        <v>2014</v>
      </c>
      <c r="L60" s="372">
        <v>2015</v>
      </c>
      <c r="M60" s="372">
        <v>2016</v>
      </c>
      <c r="N60" s="372">
        <v>2017</v>
      </c>
      <c r="O60" s="372">
        <v>2018</v>
      </c>
      <c r="P60" s="3"/>
      <c r="Q60" s="3"/>
    </row>
    <row r="61" spans="1:18">
      <c r="A61" s="3"/>
      <c r="B61" s="41" t="s">
        <v>36</v>
      </c>
      <c r="C61" s="265">
        <v>6</v>
      </c>
      <c r="D61" s="265">
        <v>5</v>
      </c>
      <c r="E61" s="265">
        <v>10</v>
      </c>
      <c r="F61" s="265">
        <v>13</v>
      </c>
      <c r="G61" s="265">
        <v>33</v>
      </c>
      <c r="H61" s="265">
        <v>17</v>
      </c>
      <c r="I61" s="265">
        <v>11</v>
      </c>
      <c r="J61" s="265">
        <v>9</v>
      </c>
      <c r="K61" s="265">
        <v>14</v>
      </c>
      <c r="L61" s="162">
        <v>8</v>
      </c>
      <c r="M61" s="162">
        <v>5</v>
      </c>
      <c r="N61" s="162">
        <v>5</v>
      </c>
      <c r="O61" s="162">
        <v>3</v>
      </c>
      <c r="P61" s="3"/>
      <c r="Q61" s="8"/>
      <c r="R61" s="256"/>
    </row>
    <row r="62" spans="1:18">
      <c r="A62" s="3"/>
      <c r="B62" s="41" t="s">
        <v>37</v>
      </c>
      <c r="C62" s="265">
        <v>15</v>
      </c>
      <c r="D62" s="265">
        <v>33</v>
      </c>
      <c r="E62" s="265">
        <v>66</v>
      </c>
      <c r="F62" s="265">
        <v>73</v>
      </c>
      <c r="G62" s="265">
        <v>202</v>
      </c>
      <c r="H62" s="265">
        <v>180</v>
      </c>
      <c r="I62" s="265">
        <v>160</v>
      </c>
      <c r="J62" s="265">
        <v>141</v>
      </c>
      <c r="K62" s="265">
        <v>145</v>
      </c>
      <c r="L62" s="162">
        <v>101</v>
      </c>
      <c r="M62" s="162">
        <v>58</v>
      </c>
      <c r="N62" s="162">
        <v>49</v>
      </c>
      <c r="O62" s="162">
        <v>45</v>
      </c>
      <c r="P62" s="3"/>
      <c r="Q62" s="8"/>
      <c r="R62" s="256"/>
    </row>
    <row r="63" spans="1:18">
      <c r="A63" s="3"/>
      <c r="B63" s="41" t="s">
        <v>38</v>
      </c>
      <c r="C63" s="265">
        <v>10</v>
      </c>
      <c r="D63" s="265">
        <v>19</v>
      </c>
      <c r="E63" s="265">
        <v>44</v>
      </c>
      <c r="F63" s="265">
        <v>59</v>
      </c>
      <c r="G63" s="265">
        <v>220</v>
      </c>
      <c r="H63" s="265">
        <v>247</v>
      </c>
      <c r="I63" s="265">
        <v>268</v>
      </c>
      <c r="J63" s="265">
        <v>260</v>
      </c>
      <c r="K63" s="265">
        <v>260</v>
      </c>
      <c r="L63" s="162">
        <v>273</v>
      </c>
      <c r="M63" s="162">
        <v>252</v>
      </c>
      <c r="N63" s="162">
        <v>225</v>
      </c>
      <c r="O63" s="162">
        <v>201</v>
      </c>
      <c r="P63" s="3"/>
      <c r="Q63" s="8"/>
      <c r="R63" s="256"/>
    </row>
    <row r="64" spans="1:18">
      <c r="A64" s="3"/>
      <c r="B64" s="41" t="s">
        <v>39</v>
      </c>
      <c r="C64" s="265">
        <v>6</v>
      </c>
      <c r="D64" s="265">
        <v>10</v>
      </c>
      <c r="E64" s="265">
        <v>22</v>
      </c>
      <c r="F64" s="265">
        <v>27</v>
      </c>
      <c r="G64" s="265">
        <v>128</v>
      </c>
      <c r="H64" s="265">
        <v>147</v>
      </c>
      <c r="I64" s="265">
        <v>172</v>
      </c>
      <c r="J64" s="265">
        <v>210</v>
      </c>
      <c r="K64" s="265">
        <v>244</v>
      </c>
      <c r="L64" s="162">
        <v>246</v>
      </c>
      <c r="M64" s="162">
        <v>261</v>
      </c>
      <c r="N64" s="162">
        <v>280</v>
      </c>
      <c r="O64" s="162">
        <v>281</v>
      </c>
      <c r="P64" s="3"/>
      <c r="Q64" s="8"/>
      <c r="R64" s="256"/>
    </row>
    <row r="65" spans="1:18">
      <c r="A65" s="3"/>
      <c r="B65" s="41" t="s">
        <v>40</v>
      </c>
      <c r="C65" s="265">
        <v>19</v>
      </c>
      <c r="D65" s="265">
        <v>19</v>
      </c>
      <c r="E65" s="265">
        <v>19</v>
      </c>
      <c r="F65" s="265">
        <v>16</v>
      </c>
      <c r="G65" s="265">
        <v>67</v>
      </c>
      <c r="H65" s="265">
        <v>77</v>
      </c>
      <c r="I65" s="265">
        <v>101</v>
      </c>
      <c r="J65" s="265">
        <v>106</v>
      </c>
      <c r="K65" s="265">
        <v>121</v>
      </c>
      <c r="L65" s="162">
        <v>144</v>
      </c>
      <c r="M65" s="162">
        <v>160</v>
      </c>
      <c r="N65" s="162">
        <v>170</v>
      </c>
      <c r="O65" s="162">
        <v>199</v>
      </c>
      <c r="P65" s="3"/>
      <c r="Q65" s="8"/>
      <c r="R65" s="256"/>
    </row>
    <row r="66" spans="1:18">
      <c r="A66" s="3"/>
      <c r="B66" s="41" t="s">
        <v>41</v>
      </c>
      <c r="C66" s="265">
        <v>17</v>
      </c>
      <c r="D66" s="265">
        <v>16</v>
      </c>
      <c r="E66" s="265">
        <v>19</v>
      </c>
      <c r="F66" s="265">
        <v>24</v>
      </c>
      <c r="G66" s="265">
        <v>49</v>
      </c>
      <c r="H66" s="265">
        <v>58</v>
      </c>
      <c r="I66" s="265">
        <v>61</v>
      </c>
      <c r="J66" s="265">
        <v>64</v>
      </c>
      <c r="K66" s="265">
        <v>69</v>
      </c>
      <c r="L66" s="162">
        <v>72</v>
      </c>
      <c r="M66" s="162">
        <v>84</v>
      </c>
      <c r="N66" s="162">
        <v>101</v>
      </c>
      <c r="O66" s="162">
        <v>106</v>
      </c>
      <c r="P66" s="3"/>
      <c r="Q66" s="8"/>
      <c r="R66" s="256"/>
    </row>
    <row r="67" spans="1:18">
      <c r="A67" s="3"/>
      <c r="B67" s="41" t="s">
        <v>42</v>
      </c>
      <c r="C67" s="265">
        <v>12</v>
      </c>
      <c r="D67" s="265">
        <v>17</v>
      </c>
      <c r="E67" s="265">
        <v>17</v>
      </c>
      <c r="F67" s="265">
        <v>16</v>
      </c>
      <c r="G67" s="265">
        <v>27</v>
      </c>
      <c r="H67" s="265">
        <v>34</v>
      </c>
      <c r="I67" s="265">
        <v>39</v>
      </c>
      <c r="J67" s="265">
        <v>43</v>
      </c>
      <c r="K67" s="265">
        <v>48</v>
      </c>
      <c r="L67" s="162">
        <v>50</v>
      </c>
      <c r="M67" s="162">
        <v>58</v>
      </c>
      <c r="N67" s="162">
        <v>52</v>
      </c>
      <c r="O67" s="162">
        <v>57</v>
      </c>
      <c r="P67" s="3"/>
      <c r="Q67" s="8"/>
      <c r="R67" s="256"/>
    </row>
    <row r="68" spans="1:18">
      <c r="A68" s="3"/>
      <c r="B68" s="41" t="s">
        <v>43</v>
      </c>
      <c r="C68" s="265">
        <v>5</v>
      </c>
      <c r="D68" s="265">
        <v>6</v>
      </c>
      <c r="E68" s="265">
        <v>10</v>
      </c>
      <c r="F68" s="265">
        <v>11</v>
      </c>
      <c r="G68" s="265">
        <v>24</v>
      </c>
      <c r="H68" s="265">
        <v>20</v>
      </c>
      <c r="I68" s="265">
        <v>22</v>
      </c>
      <c r="J68" s="265">
        <v>26</v>
      </c>
      <c r="K68" s="265">
        <v>31</v>
      </c>
      <c r="L68" s="162">
        <v>28</v>
      </c>
      <c r="M68" s="162">
        <v>28</v>
      </c>
      <c r="N68" s="162">
        <v>29</v>
      </c>
      <c r="O68" s="162">
        <v>34</v>
      </c>
      <c r="P68" s="3"/>
      <c r="Q68" s="8"/>
      <c r="R68" s="256"/>
    </row>
    <row r="69" spans="1:18">
      <c r="A69" s="3"/>
      <c r="B69" s="41" t="s">
        <v>44</v>
      </c>
      <c r="C69" s="265">
        <v>7</v>
      </c>
      <c r="D69" s="265">
        <v>8</v>
      </c>
      <c r="E69" s="265">
        <v>6</v>
      </c>
      <c r="F69" s="265">
        <v>5</v>
      </c>
      <c r="G69" s="265">
        <v>6</v>
      </c>
      <c r="H69" s="265">
        <v>6</v>
      </c>
      <c r="I69" s="265">
        <v>12</v>
      </c>
      <c r="J69" s="265">
        <v>14</v>
      </c>
      <c r="K69" s="265">
        <v>14</v>
      </c>
      <c r="L69" s="162">
        <v>17</v>
      </c>
      <c r="M69" s="162">
        <v>17</v>
      </c>
      <c r="N69" s="162">
        <v>19</v>
      </c>
      <c r="O69" s="162">
        <v>20</v>
      </c>
      <c r="P69" s="3"/>
      <c r="Q69" s="219"/>
      <c r="R69" s="256"/>
    </row>
    <row r="70" spans="1:18">
      <c r="A70" s="3"/>
      <c r="B70" s="371" t="s">
        <v>8</v>
      </c>
      <c r="C70" s="372">
        <v>97</v>
      </c>
      <c r="D70" s="372">
        <v>133</v>
      </c>
      <c r="E70" s="372">
        <v>213</v>
      </c>
      <c r="F70" s="372">
        <v>244</v>
      </c>
      <c r="G70" s="372">
        <v>756</v>
      </c>
      <c r="H70" s="372">
        <v>786</v>
      </c>
      <c r="I70" s="372">
        <v>846</v>
      </c>
      <c r="J70" s="372">
        <v>873</v>
      </c>
      <c r="K70" s="372">
        <v>946</v>
      </c>
      <c r="L70" s="372">
        <f>SUM(L61:L69)</f>
        <v>939</v>
      </c>
      <c r="M70" s="372">
        <v>923</v>
      </c>
      <c r="N70" s="372">
        <v>930</v>
      </c>
      <c r="O70" s="372">
        <v>946</v>
      </c>
      <c r="P70" s="3"/>
      <c r="Q70" s="219"/>
      <c r="R70" s="256"/>
    </row>
    <row r="71" spans="1:18">
      <c r="A71" s="3"/>
      <c r="B71" s="3" t="s">
        <v>26</v>
      </c>
      <c r="C71" s="3"/>
      <c r="D71" s="3"/>
      <c r="E71" s="3"/>
      <c r="F71" s="3"/>
      <c r="G71" s="3"/>
      <c r="H71" s="3"/>
      <c r="I71" s="3"/>
      <c r="J71" s="3"/>
      <c r="K71" s="3"/>
      <c r="L71" s="3"/>
      <c r="M71" s="3"/>
      <c r="N71" s="3"/>
      <c r="O71" s="3"/>
      <c r="P71" s="3"/>
      <c r="Q71" s="219"/>
      <c r="R71" s="256"/>
    </row>
    <row r="72" spans="1:18">
      <c r="A72" s="3"/>
      <c r="B72" s="3" t="s">
        <v>10</v>
      </c>
      <c r="C72" s="3"/>
      <c r="D72" s="3"/>
      <c r="E72" s="3"/>
      <c r="F72" s="3"/>
      <c r="G72" s="3"/>
      <c r="H72" s="3"/>
      <c r="I72" s="3"/>
      <c r="J72" s="3"/>
      <c r="K72" s="3"/>
      <c r="L72" s="3"/>
      <c r="M72" s="3"/>
      <c r="N72" s="3"/>
      <c r="O72" s="3"/>
      <c r="P72" s="3"/>
      <c r="Q72" s="219"/>
      <c r="R72" s="256"/>
    </row>
    <row r="73" spans="1:18">
      <c r="A73" s="3"/>
      <c r="B73" s="3"/>
      <c r="C73" s="3"/>
      <c r="D73" s="3"/>
      <c r="E73" s="3"/>
      <c r="F73" s="3"/>
      <c r="G73" s="3"/>
      <c r="H73" s="3"/>
      <c r="I73" s="3"/>
      <c r="J73" s="3"/>
      <c r="K73" s="3"/>
      <c r="L73" s="3"/>
      <c r="M73" s="3"/>
      <c r="N73" s="3"/>
      <c r="O73" s="3"/>
      <c r="P73" s="3"/>
      <c r="Q73" s="219"/>
      <c r="R73" s="256"/>
    </row>
    <row r="74" spans="1:17">
      <c r="A74" s="3"/>
      <c r="B74" s="3"/>
      <c r="C74" s="3"/>
      <c r="D74" s="3"/>
      <c r="E74" s="3"/>
      <c r="F74" s="3"/>
      <c r="G74" s="3"/>
      <c r="H74" s="3"/>
      <c r="I74" s="3"/>
      <c r="J74" s="3"/>
      <c r="K74" s="3"/>
      <c r="L74" s="3"/>
      <c r="M74" s="3"/>
      <c r="N74" s="3"/>
      <c r="O74" s="3"/>
      <c r="P74" s="3"/>
      <c r="Q74" s="3"/>
    </row>
    <row r="75" spans="1:17">
      <c r="A75" s="3"/>
      <c r="B75" s="3"/>
      <c r="C75" s="3"/>
      <c r="D75" s="3"/>
      <c r="E75" s="3"/>
      <c r="F75" s="3"/>
      <c r="G75" s="3"/>
      <c r="H75" s="3"/>
      <c r="I75" s="3"/>
      <c r="J75" s="3"/>
      <c r="K75" s="3"/>
      <c r="L75" s="3"/>
      <c r="M75" s="3"/>
      <c r="N75" s="3"/>
      <c r="O75" s="3"/>
      <c r="P75" s="3"/>
      <c r="Q75" s="3"/>
    </row>
    <row r="76" spans="1:17">
      <c r="A76" s="3"/>
      <c r="B76" s="134" t="s">
        <v>45</v>
      </c>
      <c r="C76" s="3"/>
      <c r="D76" s="3"/>
      <c r="E76" s="3"/>
      <c r="F76" s="3"/>
      <c r="G76" s="3"/>
      <c r="H76" s="3"/>
      <c r="I76" s="3"/>
      <c r="J76" s="3"/>
      <c r="K76" s="3"/>
      <c r="L76" s="3"/>
      <c r="M76" s="3"/>
      <c r="N76" s="3"/>
      <c r="O76" s="3"/>
      <c r="P76" s="3"/>
      <c r="Q76" s="3"/>
    </row>
    <row r="77" spans="1:17">
      <c r="A77" s="3"/>
      <c r="B77" s="371" t="s">
        <v>1</v>
      </c>
      <c r="C77" s="372">
        <v>2006</v>
      </c>
      <c r="D77" s="372">
        <v>2007</v>
      </c>
      <c r="E77" s="372">
        <v>2008</v>
      </c>
      <c r="F77" s="372">
        <v>2009</v>
      </c>
      <c r="G77" s="372">
        <v>2010</v>
      </c>
      <c r="H77" s="372">
        <v>2011</v>
      </c>
      <c r="I77" s="372">
        <v>2012</v>
      </c>
      <c r="J77" s="372">
        <v>2013</v>
      </c>
      <c r="K77" s="372">
        <v>2014</v>
      </c>
      <c r="L77" s="372">
        <v>2015</v>
      </c>
      <c r="M77" s="372">
        <v>2016</v>
      </c>
      <c r="N77" s="372">
        <v>2017</v>
      </c>
      <c r="O77" s="372">
        <v>2018</v>
      </c>
      <c r="P77" s="3"/>
      <c r="Q77" s="3"/>
    </row>
    <row r="78" spans="1:17">
      <c r="A78" s="3"/>
      <c r="B78" s="41" t="s">
        <v>36</v>
      </c>
      <c r="C78" s="298">
        <v>0.0618556701030928</v>
      </c>
      <c r="D78" s="298">
        <v>0.037593984962406</v>
      </c>
      <c r="E78" s="298">
        <v>0.0469483568075117</v>
      </c>
      <c r="F78" s="298">
        <v>0.0532786885245902</v>
      </c>
      <c r="G78" s="298">
        <v>0.0436507936507936</v>
      </c>
      <c r="H78" s="298">
        <v>0.0216284987277354</v>
      </c>
      <c r="I78" s="298">
        <v>0.0130023640661939</v>
      </c>
      <c r="J78" s="298">
        <v>0.0103092783505155</v>
      </c>
      <c r="K78" s="298">
        <v>0.0147991543340381</v>
      </c>
      <c r="L78" s="298">
        <v>0.00851970181043664</v>
      </c>
      <c r="M78" s="298">
        <v>0.00541711809317443</v>
      </c>
      <c r="N78" s="298">
        <v>0.00537634408602151</v>
      </c>
      <c r="O78" s="298">
        <v>0.00317124735729387</v>
      </c>
      <c r="P78" s="3"/>
      <c r="Q78" s="3"/>
    </row>
    <row r="79" spans="1:17">
      <c r="A79" s="3"/>
      <c r="B79" s="41" t="s">
        <v>37</v>
      </c>
      <c r="C79" s="298">
        <v>0.154639175257732</v>
      </c>
      <c r="D79" s="298">
        <v>0.24812030075188</v>
      </c>
      <c r="E79" s="298">
        <v>0.309859154929577</v>
      </c>
      <c r="F79" s="298">
        <v>0.299180327868852</v>
      </c>
      <c r="G79" s="298">
        <v>0.267195767195767</v>
      </c>
      <c r="H79" s="298">
        <v>0.229007633587786</v>
      </c>
      <c r="I79" s="298">
        <v>0.189125295508274</v>
      </c>
      <c r="J79" s="298">
        <v>0.161512027491409</v>
      </c>
      <c r="K79" s="298">
        <v>0.153276955602537</v>
      </c>
      <c r="L79" s="298">
        <v>0.107561235356763</v>
      </c>
      <c r="M79" s="298">
        <v>0.0628385698808234</v>
      </c>
      <c r="N79" s="298">
        <v>0.0526881720430108</v>
      </c>
      <c r="O79" s="298">
        <v>0.047568710359408</v>
      </c>
      <c r="P79" s="3"/>
      <c r="Q79" s="3"/>
    </row>
    <row r="80" spans="1:17">
      <c r="A80" s="3"/>
      <c r="B80" s="41" t="s">
        <v>38</v>
      </c>
      <c r="C80" s="298">
        <v>0.103092783505155</v>
      </c>
      <c r="D80" s="298">
        <v>0.142857142857143</v>
      </c>
      <c r="E80" s="298">
        <v>0.206572769953052</v>
      </c>
      <c r="F80" s="298">
        <v>0.241803278688525</v>
      </c>
      <c r="G80" s="298">
        <v>0.291005291005291</v>
      </c>
      <c r="H80" s="298">
        <v>0.314249363867684</v>
      </c>
      <c r="I80" s="298">
        <v>0.316784869976359</v>
      </c>
      <c r="J80" s="298">
        <v>0.297823596792669</v>
      </c>
      <c r="K80" s="298">
        <v>0.274841437632135</v>
      </c>
      <c r="L80" s="298">
        <v>0.29073482428115</v>
      </c>
      <c r="M80" s="298">
        <v>0.273022751895991</v>
      </c>
      <c r="N80" s="298">
        <v>0.241935483870968</v>
      </c>
      <c r="O80" s="298">
        <v>0.212473572938689</v>
      </c>
      <c r="P80" s="3"/>
      <c r="Q80" s="3"/>
    </row>
    <row r="81" spans="1:17">
      <c r="A81" s="3"/>
      <c r="B81" s="41" t="s">
        <v>39</v>
      </c>
      <c r="C81" s="298">
        <v>0.0618556701030928</v>
      </c>
      <c r="D81" s="298">
        <v>0.075187969924812</v>
      </c>
      <c r="E81" s="298">
        <v>0.103286384976526</v>
      </c>
      <c r="F81" s="298">
        <v>0.110655737704918</v>
      </c>
      <c r="G81" s="298">
        <v>0.169312169312169</v>
      </c>
      <c r="H81" s="298">
        <v>0.187022900763359</v>
      </c>
      <c r="I81" s="298">
        <v>0.203309692671395</v>
      </c>
      <c r="J81" s="298">
        <v>0.240549828178694</v>
      </c>
      <c r="K81" s="298">
        <v>0.257928118393235</v>
      </c>
      <c r="L81" s="298">
        <v>0.261980830670927</v>
      </c>
      <c r="M81" s="298">
        <v>0.282773564463705</v>
      </c>
      <c r="N81" s="298">
        <v>0.301075268817204</v>
      </c>
      <c r="O81" s="298">
        <v>0.297040169133192</v>
      </c>
      <c r="P81" s="3"/>
      <c r="Q81" s="3"/>
    </row>
    <row r="82" spans="1:17">
      <c r="A82" s="3"/>
      <c r="B82" s="41" t="s">
        <v>40</v>
      </c>
      <c r="C82" s="298">
        <v>0.195876288659794</v>
      </c>
      <c r="D82" s="298">
        <v>0.142857142857143</v>
      </c>
      <c r="E82" s="298">
        <v>0.0892018779342723</v>
      </c>
      <c r="F82" s="298">
        <v>0.0655737704918033</v>
      </c>
      <c r="G82" s="298">
        <v>0.0886243386243386</v>
      </c>
      <c r="H82" s="298">
        <v>0.0979643765903308</v>
      </c>
      <c r="I82" s="298">
        <v>0.119385342789598</v>
      </c>
      <c r="J82" s="298">
        <v>0.121420389461627</v>
      </c>
      <c r="K82" s="298">
        <v>0.127906976744186</v>
      </c>
      <c r="L82" s="298">
        <v>0.153354632587859</v>
      </c>
      <c r="M82" s="298">
        <v>0.173347778981582</v>
      </c>
      <c r="N82" s="298">
        <v>0.182795698924731</v>
      </c>
      <c r="O82" s="298">
        <v>0.210359408033827</v>
      </c>
      <c r="P82" s="3"/>
      <c r="Q82" s="3"/>
    </row>
    <row r="83" spans="1:17">
      <c r="A83" s="3"/>
      <c r="B83" s="41" t="s">
        <v>41</v>
      </c>
      <c r="C83" s="298">
        <v>0.175257731958763</v>
      </c>
      <c r="D83" s="298">
        <v>0.120300751879699</v>
      </c>
      <c r="E83" s="298">
        <v>0.0892018779342723</v>
      </c>
      <c r="F83" s="298">
        <v>0.0983606557377049</v>
      </c>
      <c r="G83" s="298">
        <v>0.0648148148148148</v>
      </c>
      <c r="H83" s="298">
        <v>0.0737913486005089</v>
      </c>
      <c r="I83" s="298">
        <v>0.0721040189125296</v>
      </c>
      <c r="J83" s="298">
        <v>0.0733104238258877</v>
      </c>
      <c r="K83" s="298">
        <v>0.072938689217759</v>
      </c>
      <c r="L83" s="298">
        <v>0.0766773162939297</v>
      </c>
      <c r="M83" s="298">
        <v>0.0910075839653304</v>
      </c>
      <c r="N83" s="298">
        <v>0.108602150537634</v>
      </c>
      <c r="O83" s="298">
        <v>0.112050739957717</v>
      </c>
      <c r="P83" s="3"/>
      <c r="Q83" s="3"/>
    </row>
    <row r="84" spans="1:17">
      <c r="A84" s="3"/>
      <c r="B84" s="41" t="s">
        <v>42</v>
      </c>
      <c r="C84" s="298">
        <v>0.123711340206186</v>
      </c>
      <c r="D84" s="298">
        <v>0.12781954887218</v>
      </c>
      <c r="E84" s="298">
        <v>0.07981220657277</v>
      </c>
      <c r="F84" s="298">
        <v>0.0655737704918033</v>
      </c>
      <c r="G84" s="298">
        <v>0.0357142857142857</v>
      </c>
      <c r="H84" s="298">
        <v>0.0432569974554707</v>
      </c>
      <c r="I84" s="298">
        <v>0.0460992907801418</v>
      </c>
      <c r="J84" s="298">
        <v>0.0492554410080183</v>
      </c>
      <c r="K84" s="298">
        <v>0.0507399577167019</v>
      </c>
      <c r="L84" s="298">
        <v>0.053248136315229</v>
      </c>
      <c r="M84" s="298">
        <v>0.0628385698808234</v>
      </c>
      <c r="N84" s="298">
        <v>0.0559139784946237</v>
      </c>
      <c r="O84" s="298">
        <v>0.0602536997885835</v>
      </c>
      <c r="P84" s="3"/>
      <c r="Q84" s="3"/>
    </row>
    <row r="85" spans="1:17">
      <c r="A85" s="3"/>
      <c r="B85" s="41" t="s">
        <v>43</v>
      </c>
      <c r="C85" s="298">
        <v>0.0515463917525773</v>
      </c>
      <c r="D85" s="298">
        <v>0.0451127819548872</v>
      </c>
      <c r="E85" s="298">
        <v>0.0469483568075117</v>
      </c>
      <c r="F85" s="298">
        <v>0.0450819672131148</v>
      </c>
      <c r="G85" s="298">
        <v>0.0317460317460317</v>
      </c>
      <c r="H85" s="298">
        <v>0.0254452926208651</v>
      </c>
      <c r="I85" s="298">
        <v>0.0260047281323877</v>
      </c>
      <c r="J85" s="298">
        <v>0.0297823596792669</v>
      </c>
      <c r="K85" s="298">
        <v>0.03276955602537</v>
      </c>
      <c r="L85" s="298">
        <v>0.0298189563365282</v>
      </c>
      <c r="M85" s="298">
        <v>0.0303358613217768</v>
      </c>
      <c r="N85" s="298">
        <v>0.0311827956989247</v>
      </c>
      <c r="O85" s="298">
        <v>0.0359408033826638</v>
      </c>
      <c r="P85" s="3"/>
      <c r="Q85" s="3"/>
    </row>
    <row r="86" spans="1:17">
      <c r="A86" s="3"/>
      <c r="B86" s="41" t="s">
        <v>44</v>
      </c>
      <c r="C86" s="298">
        <v>0.0721649484536082</v>
      </c>
      <c r="D86" s="298">
        <v>0.0601503759398496</v>
      </c>
      <c r="E86" s="298">
        <v>0.028169014084507</v>
      </c>
      <c r="F86" s="298">
        <v>0.0204918032786885</v>
      </c>
      <c r="G86" s="298">
        <v>0.00793650793650794</v>
      </c>
      <c r="H86" s="298">
        <v>0.00763358778625954</v>
      </c>
      <c r="I86" s="298">
        <v>0.0141843971631206</v>
      </c>
      <c r="J86" s="298">
        <v>0.0160366552119129</v>
      </c>
      <c r="K86" s="298">
        <v>0.0147991543340381</v>
      </c>
      <c r="L86" s="298">
        <v>0.0181043663471778</v>
      </c>
      <c r="M86" s="298">
        <v>0.0184182015167931</v>
      </c>
      <c r="N86" s="298">
        <v>0.0204301075268817</v>
      </c>
      <c r="O86" s="298">
        <v>0.0211416490486258</v>
      </c>
      <c r="P86" s="3"/>
      <c r="Q86" s="3"/>
    </row>
    <row r="87" spans="1:17">
      <c r="A87" s="3"/>
      <c r="B87" s="371" t="s">
        <v>8</v>
      </c>
      <c r="C87" s="387">
        <v>1</v>
      </c>
      <c r="D87" s="387">
        <v>1</v>
      </c>
      <c r="E87" s="387">
        <v>1</v>
      </c>
      <c r="F87" s="387">
        <v>1</v>
      </c>
      <c r="G87" s="387">
        <v>1</v>
      </c>
      <c r="H87" s="387">
        <v>1</v>
      </c>
      <c r="I87" s="387">
        <v>1</v>
      </c>
      <c r="J87" s="387">
        <v>1</v>
      </c>
      <c r="K87" s="387">
        <v>1</v>
      </c>
      <c r="L87" s="387">
        <f>SUM(L78:L86)</f>
        <v>1</v>
      </c>
      <c r="M87" s="387">
        <v>1</v>
      </c>
      <c r="N87" s="387">
        <v>1</v>
      </c>
      <c r="O87" s="387">
        <v>1</v>
      </c>
      <c r="P87" s="3"/>
      <c r="Q87" s="3"/>
    </row>
    <row r="88" spans="1:17">
      <c r="A88" s="3"/>
      <c r="B88" s="3" t="s">
        <v>26</v>
      </c>
      <c r="C88" s="3"/>
      <c r="D88" s="3"/>
      <c r="E88" s="3"/>
      <c r="F88" s="3"/>
      <c r="G88" s="3"/>
      <c r="H88" s="3"/>
      <c r="I88" s="3"/>
      <c r="J88" s="3"/>
      <c r="K88" s="3"/>
      <c r="L88" s="3"/>
      <c r="M88" s="3"/>
      <c r="N88" s="3"/>
      <c r="O88" s="3"/>
      <c r="P88" s="3"/>
      <c r="Q88" s="3"/>
    </row>
    <row r="89" spans="1:17">
      <c r="A89" s="3"/>
      <c r="B89" s="3" t="s">
        <v>10</v>
      </c>
      <c r="C89" s="3"/>
      <c r="D89" s="3"/>
      <c r="E89" s="3"/>
      <c r="F89" s="3"/>
      <c r="G89" s="3"/>
      <c r="H89" s="3"/>
      <c r="I89" s="3"/>
      <c r="J89" s="3"/>
      <c r="K89" s="3"/>
      <c r="L89" s="3"/>
      <c r="M89" s="3"/>
      <c r="N89" s="3"/>
      <c r="O89" s="3"/>
      <c r="P89" s="3"/>
      <c r="Q89" s="3"/>
    </row>
    <row r="90" spans="1:17">
      <c r="A90" s="3"/>
      <c r="B90" s="3"/>
      <c r="C90" s="3"/>
      <c r="D90" s="3"/>
      <c r="E90" s="3"/>
      <c r="F90" s="3"/>
      <c r="G90" s="3"/>
      <c r="H90" s="3"/>
      <c r="I90" s="3"/>
      <c r="J90" s="3"/>
      <c r="K90" s="3"/>
      <c r="L90" s="3"/>
      <c r="M90" s="3"/>
      <c r="N90" s="3"/>
      <c r="O90" s="3"/>
      <c r="P90" s="3"/>
      <c r="Q90" s="3"/>
    </row>
    <row r="91" spans="1:17">
      <c r="A91" s="3"/>
      <c r="B91" s="3"/>
      <c r="C91" s="3"/>
      <c r="D91" s="3"/>
      <c r="E91" s="3"/>
      <c r="F91" s="3"/>
      <c r="G91" s="3"/>
      <c r="H91" s="3"/>
      <c r="I91" s="3"/>
      <c r="J91" s="3"/>
      <c r="K91" s="3"/>
      <c r="L91" s="3"/>
      <c r="M91" s="3"/>
      <c r="N91" s="3"/>
      <c r="O91" s="3"/>
      <c r="P91" s="3"/>
      <c r="Q91" s="3"/>
    </row>
    <row r="92" spans="1:17">
      <c r="A92" s="3"/>
      <c r="B92" s="3"/>
      <c r="C92" s="3"/>
      <c r="D92" s="3"/>
      <c r="E92" s="3"/>
      <c r="F92" s="3"/>
      <c r="G92" s="3"/>
      <c r="H92" s="3"/>
      <c r="I92" s="3"/>
      <c r="J92" s="3"/>
      <c r="K92" s="3"/>
      <c r="L92" s="3"/>
      <c r="M92" s="3"/>
      <c r="N92" s="3"/>
      <c r="O92" s="3"/>
      <c r="P92" s="3"/>
      <c r="Q92" s="3"/>
    </row>
    <row r="93" spans="1:17">
      <c r="A93" s="3"/>
      <c r="B93" s="134" t="s">
        <v>46</v>
      </c>
      <c r="C93" s="3"/>
      <c r="D93" s="3"/>
      <c r="E93" s="3"/>
      <c r="F93" s="3"/>
      <c r="G93" s="3"/>
      <c r="H93" s="3"/>
      <c r="I93" s="3"/>
      <c r="J93" s="3"/>
      <c r="K93" s="3"/>
      <c r="L93" s="3"/>
      <c r="M93" s="3"/>
      <c r="N93" s="3"/>
      <c r="O93" s="3"/>
      <c r="P93" s="3"/>
      <c r="Q93" s="3"/>
    </row>
    <row r="94" spans="1:17">
      <c r="A94" s="3"/>
      <c r="B94" s="371" t="s">
        <v>1</v>
      </c>
      <c r="C94" s="372">
        <v>2006</v>
      </c>
      <c r="D94" s="372">
        <v>2007</v>
      </c>
      <c r="E94" s="372">
        <v>2008</v>
      </c>
      <c r="F94" s="372">
        <v>2009</v>
      </c>
      <c r="G94" s="372">
        <v>2010</v>
      </c>
      <c r="H94" s="372">
        <v>2011</v>
      </c>
      <c r="I94" s="372">
        <v>2012</v>
      </c>
      <c r="J94" s="372">
        <v>2013</v>
      </c>
      <c r="K94" s="372">
        <v>2014</v>
      </c>
      <c r="L94" s="372">
        <v>2015</v>
      </c>
      <c r="M94" s="372">
        <v>2016</v>
      </c>
      <c r="N94" s="372">
        <v>2017</v>
      </c>
      <c r="O94" s="372">
        <v>2018</v>
      </c>
      <c r="P94" s="3"/>
      <c r="Q94" s="3"/>
    </row>
    <row r="95" spans="1:19">
      <c r="A95" s="3"/>
      <c r="B95" s="283" t="s">
        <v>47</v>
      </c>
      <c r="C95" s="373">
        <v>59</v>
      </c>
      <c r="D95" s="373">
        <v>89</v>
      </c>
      <c r="E95" s="373">
        <v>147</v>
      </c>
      <c r="F95" s="373">
        <v>163</v>
      </c>
      <c r="G95" s="373">
        <v>489</v>
      </c>
      <c r="H95" s="373">
        <v>516</v>
      </c>
      <c r="I95" s="373">
        <v>551</v>
      </c>
      <c r="J95" s="373">
        <v>575</v>
      </c>
      <c r="K95" s="373">
        <v>624</v>
      </c>
      <c r="L95" s="373">
        <v>619</v>
      </c>
      <c r="M95" s="373">
        <v>611</v>
      </c>
      <c r="N95" s="373">
        <v>623</v>
      </c>
      <c r="O95" s="373">
        <v>638</v>
      </c>
      <c r="P95" s="3"/>
      <c r="Q95" s="3"/>
      <c r="R95" s="389"/>
      <c r="S95" s="256"/>
    </row>
    <row r="96" spans="1:19">
      <c r="A96" s="3"/>
      <c r="B96" s="41" t="s">
        <v>48</v>
      </c>
      <c r="C96" s="265">
        <v>15</v>
      </c>
      <c r="D96" s="265">
        <v>18</v>
      </c>
      <c r="E96" s="265">
        <v>25</v>
      </c>
      <c r="F96" s="265">
        <v>32</v>
      </c>
      <c r="G96" s="265">
        <v>100</v>
      </c>
      <c r="H96" s="265">
        <v>104</v>
      </c>
      <c r="I96" s="265">
        <v>112</v>
      </c>
      <c r="J96" s="265">
        <v>113</v>
      </c>
      <c r="K96" s="265">
        <v>113</v>
      </c>
      <c r="L96" s="265">
        <v>113</v>
      </c>
      <c r="M96" s="265">
        <v>108</v>
      </c>
      <c r="N96" s="265">
        <v>103</v>
      </c>
      <c r="O96" s="265">
        <v>102</v>
      </c>
      <c r="P96" s="3"/>
      <c r="Q96" s="3"/>
      <c r="R96" s="389"/>
      <c r="S96" s="256"/>
    </row>
    <row r="97" spans="1:19">
      <c r="A97" s="3"/>
      <c r="B97" s="41" t="s">
        <v>49</v>
      </c>
      <c r="C97" s="265">
        <v>7</v>
      </c>
      <c r="D97" s="265">
        <v>7</v>
      </c>
      <c r="E97" s="265">
        <v>14</v>
      </c>
      <c r="F97" s="265">
        <v>18</v>
      </c>
      <c r="G97" s="265">
        <v>63</v>
      </c>
      <c r="H97" s="265">
        <v>70</v>
      </c>
      <c r="I97" s="265">
        <v>79</v>
      </c>
      <c r="J97" s="265">
        <v>82</v>
      </c>
      <c r="K97" s="265">
        <v>86</v>
      </c>
      <c r="L97" s="265">
        <v>89</v>
      </c>
      <c r="M97" s="265">
        <v>85</v>
      </c>
      <c r="N97" s="265">
        <v>82</v>
      </c>
      <c r="O97" s="265">
        <v>82</v>
      </c>
      <c r="P97" s="3"/>
      <c r="Q97" s="3"/>
      <c r="R97" s="389"/>
      <c r="S97" s="256"/>
    </row>
    <row r="98" spans="1:19">
      <c r="A98" s="3"/>
      <c r="B98" s="41" t="s">
        <v>50</v>
      </c>
      <c r="C98" s="265">
        <v>5</v>
      </c>
      <c r="D98" s="265">
        <v>7</v>
      </c>
      <c r="E98" s="265">
        <v>12</v>
      </c>
      <c r="F98" s="265">
        <v>12</v>
      </c>
      <c r="G98" s="265">
        <v>21</v>
      </c>
      <c r="H98" s="265">
        <v>21</v>
      </c>
      <c r="I98" s="265">
        <v>22</v>
      </c>
      <c r="J98" s="265">
        <v>23</v>
      </c>
      <c r="K98" s="265">
        <v>29</v>
      </c>
      <c r="L98" s="265">
        <v>25</v>
      </c>
      <c r="M98" s="265">
        <v>24</v>
      </c>
      <c r="N98" s="265">
        <v>23</v>
      </c>
      <c r="O98" s="265">
        <v>23</v>
      </c>
      <c r="P98" s="3"/>
      <c r="Q98" s="3"/>
      <c r="R98" s="389"/>
      <c r="S98" s="256"/>
    </row>
    <row r="99" spans="1:19">
      <c r="A99" s="3"/>
      <c r="B99" s="41" t="s">
        <v>51</v>
      </c>
      <c r="C99" s="265">
        <v>3</v>
      </c>
      <c r="D99" s="265">
        <v>3</v>
      </c>
      <c r="E99" s="265">
        <v>3</v>
      </c>
      <c r="F99" s="265">
        <v>4</v>
      </c>
      <c r="G99" s="265">
        <v>28</v>
      </c>
      <c r="H99" s="265">
        <v>25</v>
      </c>
      <c r="I99" s="265">
        <v>24</v>
      </c>
      <c r="J99" s="265">
        <v>21</v>
      </c>
      <c r="K99" s="265">
        <v>22</v>
      </c>
      <c r="L99" s="265">
        <v>21</v>
      </c>
      <c r="M99" s="265">
        <v>21</v>
      </c>
      <c r="N99" s="265">
        <v>21</v>
      </c>
      <c r="O99" s="265">
        <v>22</v>
      </c>
      <c r="P99" s="3"/>
      <c r="Q99" s="3"/>
      <c r="R99" s="389"/>
      <c r="S99" s="256"/>
    </row>
    <row r="100" spans="1:19">
      <c r="A100" s="3"/>
      <c r="B100" s="41" t="s">
        <v>52</v>
      </c>
      <c r="C100" s="265">
        <v>1</v>
      </c>
      <c r="D100" s="265">
        <v>3</v>
      </c>
      <c r="E100" s="265">
        <v>4</v>
      </c>
      <c r="F100" s="265">
        <v>6</v>
      </c>
      <c r="G100" s="265">
        <v>12</v>
      </c>
      <c r="H100" s="265">
        <v>11</v>
      </c>
      <c r="I100" s="265">
        <v>15</v>
      </c>
      <c r="J100" s="265">
        <v>16</v>
      </c>
      <c r="K100" s="265">
        <v>18</v>
      </c>
      <c r="L100" s="265">
        <v>17</v>
      </c>
      <c r="M100" s="265">
        <v>18</v>
      </c>
      <c r="N100" s="265">
        <v>18</v>
      </c>
      <c r="O100" s="265">
        <v>19</v>
      </c>
      <c r="P100" s="3"/>
      <c r="Q100" s="3"/>
      <c r="R100" s="389"/>
      <c r="S100" s="256"/>
    </row>
    <row r="101" spans="1:19">
      <c r="A101" s="3"/>
      <c r="B101" s="41" t="s">
        <v>53</v>
      </c>
      <c r="C101" s="265">
        <v>1</v>
      </c>
      <c r="D101" s="265">
        <v>1</v>
      </c>
      <c r="E101" s="265">
        <v>1</v>
      </c>
      <c r="F101" s="265">
        <v>1</v>
      </c>
      <c r="G101" s="265">
        <v>3</v>
      </c>
      <c r="H101" s="265">
        <v>4</v>
      </c>
      <c r="I101" s="265">
        <v>4</v>
      </c>
      <c r="J101" s="265">
        <v>5</v>
      </c>
      <c r="K101" s="265">
        <v>8</v>
      </c>
      <c r="L101" s="265">
        <v>9</v>
      </c>
      <c r="M101" s="265">
        <v>9</v>
      </c>
      <c r="N101" s="265">
        <v>11</v>
      </c>
      <c r="O101" s="265">
        <v>11</v>
      </c>
      <c r="P101" s="3"/>
      <c r="Q101" s="3"/>
      <c r="R101" s="389"/>
      <c r="S101" s="256"/>
    </row>
    <row r="102" spans="1:19">
      <c r="A102" s="3"/>
      <c r="B102" s="41" t="s">
        <v>54</v>
      </c>
      <c r="C102" s="265">
        <v>0</v>
      </c>
      <c r="D102" s="265">
        <v>1</v>
      </c>
      <c r="E102" s="265">
        <v>1</v>
      </c>
      <c r="F102" s="265">
        <v>1</v>
      </c>
      <c r="G102" s="265">
        <v>11</v>
      </c>
      <c r="H102" s="265">
        <v>9</v>
      </c>
      <c r="I102" s="265">
        <v>9</v>
      </c>
      <c r="J102" s="265">
        <v>8</v>
      </c>
      <c r="K102" s="265">
        <v>10</v>
      </c>
      <c r="L102" s="265">
        <v>10</v>
      </c>
      <c r="M102" s="265">
        <v>9</v>
      </c>
      <c r="N102" s="265">
        <v>8</v>
      </c>
      <c r="O102" s="265">
        <v>7</v>
      </c>
      <c r="P102" s="3"/>
      <c r="Q102" s="3"/>
      <c r="R102" s="389"/>
      <c r="S102" s="256"/>
    </row>
    <row r="103" spans="1:19">
      <c r="A103" s="3"/>
      <c r="B103" s="41" t="s">
        <v>55</v>
      </c>
      <c r="C103" s="265">
        <v>2</v>
      </c>
      <c r="D103" s="265">
        <v>1</v>
      </c>
      <c r="E103" s="265">
        <v>1</v>
      </c>
      <c r="F103" s="265">
        <v>0</v>
      </c>
      <c r="G103" s="265">
        <v>3</v>
      </c>
      <c r="H103" s="265">
        <v>3</v>
      </c>
      <c r="I103" s="265">
        <v>4</v>
      </c>
      <c r="J103" s="265">
        <v>4</v>
      </c>
      <c r="K103" s="265">
        <v>6</v>
      </c>
      <c r="L103" s="265">
        <v>7</v>
      </c>
      <c r="M103" s="265">
        <v>8</v>
      </c>
      <c r="N103" s="265">
        <v>7</v>
      </c>
      <c r="O103" s="265">
        <v>7</v>
      </c>
      <c r="P103" s="3"/>
      <c r="Q103" s="3"/>
      <c r="R103" s="389"/>
      <c r="S103" s="256"/>
    </row>
    <row r="104" spans="1:19">
      <c r="A104" s="3"/>
      <c r="B104" s="41" t="s">
        <v>56</v>
      </c>
      <c r="C104" s="265">
        <v>0</v>
      </c>
      <c r="D104" s="265">
        <v>0</v>
      </c>
      <c r="E104" s="265">
        <v>1</v>
      </c>
      <c r="F104" s="265">
        <v>1</v>
      </c>
      <c r="G104" s="265">
        <v>3</v>
      </c>
      <c r="H104" s="265">
        <v>3</v>
      </c>
      <c r="I104" s="265">
        <v>2</v>
      </c>
      <c r="J104" s="265">
        <v>2</v>
      </c>
      <c r="K104" s="265">
        <v>3</v>
      </c>
      <c r="L104" s="265">
        <v>3</v>
      </c>
      <c r="M104" s="265">
        <v>3</v>
      </c>
      <c r="N104" s="265">
        <v>5</v>
      </c>
      <c r="O104" s="265">
        <v>5</v>
      </c>
      <c r="P104" s="3"/>
      <c r="Q104" s="3"/>
      <c r="R104" s="389"/>
      <c r="S104" s="256"/>
    </row>
    <row r="105" spans="1:19">
      <c r="A105" s="3"/>
      <c r="B105" s="41" t="s">
        <v>57</v>
      </c>
      <c r="C105" s="265">
        <v>2</v>
      </c>
      <c r="D105" s="265">
        <v>2</v>
      </c>
      <c r="E105" s="265">
        <v>1</v>
      </c>
      <c r="F105" s="265">
        <v>1</v>
      </c>
      <c r="G105" s="265">
        <v>2</v>
      </c>
      <c r="H105" s="265">
        <v>2</v>
      </c>
      <c r="I105" s="265">
        <v>3</v>
      </c>
      <c r="J105" s="265">
        <v>4</v>
      </c>
      <c r="K105" s="265">
        <v>6</v>
      </c>
      <c r="L105" s="265">
        <v>4</v>
      </c>
      <c r="M105" s="265">
        <v>4</v>
      </c>
      <c r="N105" s="265">
        <v>4</v>
      </c>
      <c r="O105" s="265">
        <v>5</v>
      </c>
      <c r="P105" s="3"/>
      <c r="Q105" s="3"/>
      <c r="R105" s="389"/>
      <c r="S105" s="256"/>
    </row>
    <row r="106" spans="1:19">
      <c r="A106" s="3"/>
      <c r="B106" s="41" t="s">
        <v>58</v>
      </c>
      <c r="C106" s="265">
        <v>0</v>
      </c>
      <c r="D106" s="265">
        <v>0</v>
      </c>
      <c r="E106" s="265">
        <v>0</v>
      </c>
      <c r="F106" s="265">
        <v>0</v>
      </c>
      <c r="G106" s="265">
        <v>2</v>
      </c>
      <c r="H106" s="265">
        <v>2</v>
      </c>
      <c r="I106" s="265">
        <v>2</v>
      </c>
      <c r="J106" s="265">
        <v>2</v>
      </c>
      <c r="K106" s="265">
        <v>3</v>
      </c>
      <c r="L106" s="265">
        <v>3</v>
      </c>
      <c r="M106" s="265">
        <v>4</v>
      </c>
      <c r="N106" s="265">
        <v>4</v>
      </c>
      <c r="O106" s="265">
        <v>4</v>
      </c>
      <c r="P106" s="3"/>
      <c r="Q106" s="3"/>
      <c r="R106" s="389"/>
      <c r="S106" s="256"/>
    </row>
    <row r="107" spans="1:19">
      <c r="A107" s="3"/>
      <c r="B107" s="41" t="s">
        <v>59</v>
      </c>
      <c r="C107" s="265">
        <v>1</v>
      </c>
      <c r="D107" s="265">
        <v>1</v>
      </c>
      <c r="E107" s="265">
        <v>2</v>
      </c>
      <c r="F107" s="265">
        <v>2</v>
      </c>
      <c r="G107" s="265">
        <v>3</v>
      </c>
      <c r="H107" s="265">
        <v>2</v>
      </c>
      <c r="I107" s="265">
        <v>3</v>
      </c>
      <c r="J107" s="265">
        <v>4</v>
      </c>
      <c r="K107" s="265">
        <v>3</v>
      </c>
      <c r="L107" s="265">
        <v>3</v>
      </c>
      <c r="M107" s="265">
        <v>3</v>
      </c>
      <c r="N107" s="265">
        <v>3</v>
      </c>
      <c r="O107" s="265">
        <v>2</v>
      </c>
      <c r="P107" s="3"/>
      <c r="Q107" s="3"/>
      <c r="R107" s="389"/>
      <c r="S107" s="256"/>
    </row>
    <row r="108" spans="1:19">
      <c r="A108" s="3"/>
      <c r="B108" s="41" t="s">
        <v>60</v>
      </c>
      <c r="C108" s="265">
        <v>0</v>
      </c>
      <c r="D108" s="265">
        <v>0</v>
      </c>
      <c r="E108" s="265">
        <v>0</v>
      </c>
      <c r="F108" s="265">
        <v>0</v>
      </c>
      <c r="G108" s="265">
        <v>3</v>
      </c>
      <c r="H108" s="265">
        <v>2</v>
      </c>
      <c r="I108" s="265">
        <v>3</v>
      </c>
      <c r="J108" s="265">
        <v>2</v>
      </c>
      <c r="K108" s="265">
        <v>2</v>
      </c>
      <c r="L108" s="265">
        <v>3</v>
      </c>
      <c r="M108" s="265">
        <v>3</v>
      </c>
      <c r="N108" s="265">
        <v>3</v>
      </c>
      <c r="O108" s="265">
        <v>3</v>
      </c>
      <c r="P108" s="3"/>
      <c r="Q108" s="3"/>
      <c r="R108" s="389"/>
      <c r="S108" s="256"/>
    </row>
    <row r="109" spans="1:19">
      <c r="A109" s="3"/>
      <c r="B109" s="41" t="s">
        <v>61</v>
      </c>
      <c r="C109" s="265">
        <v>0</v>
      </c>
      <c r="D109" s="265">
        <v>0</v>
      </c>
      <c r="E109" s="265">
        <v>0</v>
      </c>
      <c r="F109" s="265">
        <v>0</v>
      </c>
      <c r="G109" s="265">
        <v>4</v>
      </c>
      <c r="H109" s="265">
        <v>3</v>
      </c>
      <c r="I109" s="265">
        <v>3</v>
      </c>
      <c r="J109" s="265">
        <v>2</v>
      </c>
      <c r="K109" s="265">
        <v>3</v>
      </c>
      <c r="L109" s="265">
        <v>3</v>
      </c>
      <c r="M109" s="265">
        <v>2</v>
      </c>
      <c r="N109" s="265">
        <v>3</v>
      </c>
      <c r="O109" s="265">
        <v>3</v>
      </c>
      <c r="P109" s="3"/>
      <c r="Q109" s="3"/>
      <c r="R109" s="389"/>
      <c r="S109" s="256"/>
    </row>
    <row r="110" spans="1:19">
      <c r="A110" s="3"/>
      <c r="B110" s="41" t="s">
        <v>62</v>
      </c>
      <c r="C110" s="265">
        <v>0</v>
      </c>
      <c r="D110" s="265">
        <v>0</v>
      </c>
      <c r="E110" s="265">
        <v>0</v>
      </c>
      <c r="F110" s="265">
        <v>0</v>
      </c>
      <c r="G110" s="265">
        <v>3</v>
      </c>
      <c r="H110" s="265">
        <v>3</v>
      </c>
      <c r="I110" s="265">
        <v>3</v>
      </c>
      <c r="J110" s="265">
        <v>3</v>
      </c>
      <c r="K110" s="265">
        <v>3</v>
      </c>
      <c r="L110" s="265">
        <v>3</v>
      </c>
      <c r="M110" s="265">
        <v>3</v>
      </c>
      <c r="N110" s="265">
        <v>3</v>
      </c>
      <c r="O110" s="265">
        <v>3</v>
      </c>
      <c r="P110" s="3"/>
      <c r="Q110" s="3"/>
      <c r="R110" s="389"/>
      <c r="S110" s="256"/>
    </row>
    <row r="111" spans="1:19">
      <c r="A111" s="3"/>
      <c r="B111" s="41" t="s">
        <v>63</v>
      </c>
      <c r="C111" s="265">
        <v>0</v>
      </c>
      <c r="D111" s="265">
        <v>0</v>
      </c>
      <c r="E111" s="265">
        <v>0</v>
      </c>
      <c r="F111" s="265">
        <v>0</v>
      </c>
      <c r="G111" s="265">
        <v>1</v>
      </c>
      <c r="H111" s="265">
        <v>1</v>
      </c>
      <c r="I111" s="265">
        <v>1</v>
      </c>
      <c r="J111" s="265">
        <v>1</v>
      </c>
      <c r="K111" s="265">
        <v>1</v>
      </c>
      <c r="L111" s="265">
        <v>1</v>
      </c>
      <c r="M111" s="265">
        <v>1</v>
      </c>
      <c r="N111" s="265">
        <v>2</v>
      </c>
      <c r="O111" s="265">
        <v>2</v>
      </c>
      <c r="P111" s="3"/>
      <c r="Q111" s="3"/>
      <c r="R111" s="389"/>
      <c r="S111" s="256"/>
    </row>
    <row r="112" spans="1:19">
      <c r="A112" s="3"/>
      <c r="B112" s="41" t="s">
        <v>64</v>
      </c>
      <c r="C112" s="265">
        <v>1</v>
      </c>
      <c r="D112" s="265">
        <v>0</v>
      </c>
      <c r="E112" s="265">
        <v>0</v>
      </c>
      <c r="F112" s="265">
        <v>0</v>
      </c>
      <c r="G112" s="265">
        <v>0</v>
      </c>
      <c r="H112" s="265">
        <v>0</v>
      </c>
      <c r="I112" s="265">
        <v>0</v>
      </c>
      <c r="J112" s="265">
        <v>0</v>
      </c>
      <c r="K112" s="265">
        <v>0</v>
      </c>
      <c r="L112" s="265">
        <v>0</v>
      </c>
      <c r="M112" s="265">
        <v>1</v>
      </c>
      <c r="N112" s="265">
        <v>2</v>
      </c>
      <c r="O112" s="265">
        <v>2</v>
      </c>
      <c r="P112" s="3"/>
      <c r="Q112" s="3"/>
      <c r="R112" s="389"/>
      <c r="S112" s="256"/>
    </row>
    <row r="113" spans="1:19">
      <c r="A113" s="3"/>
      <c r="B113" s="41" t="s">
        <v>65</v>
      </c>
      <c r="C113" s="265">
        <v>0</v>
      </c>
      <c r="D113" s="265">
        <v>0</v>
      </c>
      <c r="E113" s="265">
        <v>0</v>
      </c>
      <c r="F113" s="265">
        <v>1</v>
      </c>
      <c r="G113" s="265">
        <v>2</v>
      </c>
      <c r="H113" s="265">
        <v>1</v>
      </c>
      <c r="I113" s="265">
        <v>1</v>
      </c>
      <c r="J113" s="265">
        <v>1</v>
      </c>
      <c r="K113" s="265">
        <v>1</v>
      </c>
      <c r="L113" s="265">
        <v>1</v>
      </c>
      <c r="M113" s="265">
        <v>1</v>
      </c>
      <c r="N113" s="265">
        <v>1</v>
      </c>
      <c r="O113" s="265">
        <v>1</v>
      </c>
      <c r="P113" s="3"/>
      <c r="Q113" s="3"/>
      <c r="R113" s="389"/>
      <c r="S113" s="256"/>
    </row>
    <row r="114" spans="1:19">
      <c r="A114" s="3"/>
      <c r="B114" s="41" t="s">
        <v>66</v>
      </c>
      <c r="C114" s="265">
        <v>0</v>
      </c>
      <c r="D114" s="265">
        <v>0</v>
      </c>
      <c r="E114" s="265">
        <v>0</v>
      </c>
      <c r="F114" s="265">
        <v>1</v>
      </c>
      <c r="G114" s="265">
        <v>1</v>
      </c>
      <c r="H114" s="265">
        <v>1</v>
      </c>
      <c r="I114" s="265">
        <v>1</v>
      </c>
      <c r="J114" s="265">
        <v>1</v>
      </c>
      <c r="K114" s="265">
        <v>1</v>
      </c>
      <c r="L114" s="265">
        <v>1</v>
      </c>
      <c r="M114" s="265">
        <v>1</v>
      </c>
      <c r="N114" s="265">
        <v>1</v>
      </c>
      <c r="O114" s="265">
        <v>1</v>
      </c>
      <c r="P114" s="3"/>
      <c r="Q114" s="3"/>
      <c r="R114" s="389"/>
      <c r="S114" s="256"/>
    </row>
    <row r="115" spans="1:19">
      <c r="A115" s="3"/>
      <c r="B115" s="41" t="s">
        <v>67</v>
      </c>
      <c r="C115" s="265">
        <v>0</v>
      </c>
      <c r="D115" s="265">
        <v>0</v>
      </c>
      <c r="E115" s="265">
        <v>1</v>
      </c>
      <c r="F115" s="265">
        <v>1</v>
      </c>
      <c r="G115" s="265">
        <v>1</v>
      </c>
      <c r="H115" s="265">
        <v>1</v>
      </c>
      <c r="I115" s="265">
        <v>1</v>
      </c>
      <c r="J115" s="265">
        <v>1</v>
      </c>
      <c r="K115" s="265">
        <v>1</v>
      </c>
      <c r="L115" s="265">
        <v>1</v>
      </c>
      <c r="M115" s="265">
        <v>1</v>
      </c>
      <c r="N115" s="265">
        <v>1</v>
      </c>
      <c r="O115" s="265">
        <v>1</v>
      </c>
      <c r="P115" s="3"/>
      <c r="Q115" s="3"/>
      <c r="R115" s="389"/>
      <c r="S115" s="256"/>
    </row>
    <row r="116" spans="1:19">
      <c r="A116" s="3"/>
      <c r="B116" s="41" t="s">
        <v>68</v>
      </c>
      <c r="C116" s="265">
        <v>0</v>
      </c>
      <c r="D116" s="265">
        <v>0</v>
      </c>
      <c r="E116" s="265">
        <v>0</v>
      </c>
      <c r="F116" s="265">
        <v>0</v>
      </c>
      <c r="G116" s="265">
        <v>1</v>
      </c>
      <c r="H116" s="265">
        <v>1</v>
      </c>
      <c r="I116" s="265">
        <v>1</v>
      </c>
      <c r="J116" s="265">
        <v>1</v>
      </c>
      <c r="K116" s="265">
        <v>1</v>
      </c>
      <c r="L116" s="265">
        <v>1</v>
      </c>
      <c r="M116" s="265">
        <v>1</v>
      </c>
      <c r="N116" s="265">
        <v>0</v>
      </c>
      <c r="O116" s="265">
        <v>0</v>
      </c>
      <c r="P116" s="3"/>
      <c r="Q116" s="3"/>
      <c r="R116" s="389"/>
      <c r="S116" s="256"/>
    </row>
    <row r="117" customFormat="1" spans="1:19">
      <c r="A117" s="3"/>
      <c r="B117" s="41" t="s">
        <v>69</v>
      </c>
      <c r="C117" s="265">
        <v>0</v>
      </c>
      <c r="D117" s="265">
        <v>0</v>
      </c>
      <c r="E117" s="265">
        <v>0</v>
      </c>
      <c r="F117" s="265">
        <v>0</v>
      </c>
      <c r="G117" s="265">
        <v>0</v>
      </c>
      <c r="H117" s="265">
        <v>0</v>
      </c>
      <c r="I117" s="265">
        <v>0</v>
      </c>
      <c r="J117" s="265">
        <v>0</v>
      </c>
      <c r="K117" s="265">
        <v>0</v>
      </c>
      <c r="L117" s="265">
        <v>0</v>
      </c>
      <c r="M117" s="265">
        <v>0</v>
      </c>
      <c r="N117" s="265">
        <v>0</v>
      </c>
      <c r="O117" s="265">
        <v>1</v>
      </c>
      <c r="P117" s="3"/>
      <c r="Q117" s="3"/>
      <c r="R117" s="389"/>
      <c r="S117" s="256"/>
    </row>
    <row r="118" spans="1:17">
      <c r="A118" s="3"/>
      <c r="B118" s="371" t="s">
        <v>8</v>
      </c>
      <c r="C118" s="372">
        <v>97</v>
      </c>
      <c r="D118" s="372">
        <v>133</v>
      </c>
      <c r="E118" s="372">
        <v>213</v>
      </c>
      <c r="F118" s="372">
        <v>244</v>
      </c>
      <c r="G118" s="372">
        <v>756</v>
      </c>
      <c r="H118" s="372">
        <v>785</v>
      </c>
      <c r="I118" s="372">
        <v>844</v>
      </c>
      <c r="J118" s="372">
        <v>871</v>
      </c>
      <c r="K118" s="372">
        <v>944</v>
      </c>
      <c r="L118" s="388">
        <f>SUM(L95:L116)</f>
        <v>937</v>
      </c>
      <c r="M118" s="388">
        <v>921</v>
      </c>
      <c r="N118" s="388">
        <f>SUM(N95:N116)</f>
        <v>928</v>
      </c>
      <c r="O118" s="388">
        <f>SUM(O95:O117)</f>
        <v>944</v>
      </c>
      <c r="P118" s="3"/>
      <c r="Q118" s="3"/>
    </row>
    <row r="119" spans="1:17">
      <c r="A119" s="3"/>
      <c r="B119" s="3" t="s">
        <v>26</v>
      </c>
      <c r="C119" s="3"/>
      <c r="D119" s="3"/>
      <c r="E119" s="3"/>
      <c r="F119" s="3"/>
      <c r="G119" s="3"/>
      <c r="H119" s="297"/>
      <c r="I119" s="297"/>
      <c r="J119" s="297"/>
      <c r="K119" s="297"/>
      <c r="L119" s="3"/>
      <c r="M119" s="3"/>
      <c r="N119" s="3"/>
      <c r="O119" s="3"/>
      <c r="P119" s="3"/>
      <c r="Q119" s="3"/>
    </row>
    <row r="120" spans="1:17">
      <c r="A120" s="3"/>
      <c r="B120" s="3" t="s">
        <v>70</v>
      </c>
      <c r="C120" s="3"/>
      <c r="D120" s="3"/>
      <c r="E120" s="3"/>
      <c r="F120" s="3"/>
      <c r="G120" s="3"/>
      <c r="H120" s="3"/>
      <c r="I120" s="3"/>
      <c r="J120" s="3"/>
      <c r="K120" s="3"/>
      <c r="L120" s="3"/>
      <c r="M120" s="3"/>
      <c r="N120" s="3"/>
      <c r="O120" s="3"/>
      <c r="P120" s="3"/>
      <c r="Q120" s="3"/>
    </row>
    <row r="121" spans="1:17">
      <c r="A121" s="3"/>
      <c r="B121" s="3" t="s">
        <v>10</v>
      </c>
      <c r="C121" s="3"/>
      <c r="D121" s="3"/>
      <c r="E121" s="3"/>
      <c r="F121" s="3"/>
      <c r="G121" s="3"/>
      <c r="H121" s="3"/>
      <c r="I121" s="3"/>
      <c r="J121" s="3"/>
      <c r="K121" s="3"/>
      <c r="L121" s="3"/>
      <c r="M121" s="3"/>
      <c r="N121" s="3"/>
      <c r="O121" s="3"/>
      <c r="P121" s="3"/>
      <c r="Q121" s="3"/>
    </row>
    <row r="122" spans="1:17">
      <c r="A122" s="3"/>
      <c r="B122" s="3"/>
      <c r="C122" s="3"/>
      <c r="D122" s="3"/>
      <c r="E122" s="3"/>
      <c r="F122" s="3"/>
      <c r="G122" s="3"/>
      <c r="H122" s="3"/>
      <c r="I122" s="3"/>
      <c r="J122" s="3"/>
      <c r="K122" s="3"/>
      <c r="L122" s="3"/>
      <c r="M122" s="3"/>
      <c r="N122" s="3"/>
      <c r="O122" s="3"/>
      <c r="P122" s="3"/>
      <c r="Q122" s="3"/>
    </row>
    <row r="123" spans="1:17">
      <c r="A123" s="3"/>
      <c r="B123" s="3"/>
      <c r="C123" s="3"/>
      <c r="D123" s="3"/>
      <c r="E123" s="3"/>
      <c r="F123" s="3"/>
      <c r="G123" s="3"/>
      <c r="H123" s="3"/>
      <c r="I123" s="3"/>
      <c r="J123" s="3"/>
      <c r="K123" s="3"/>
      <c r="L123" s="3"/>
      <c r="M123" s="3"/>
      <c r="N123" s="3"/>
      <c r="O123" s="3"/>
      <c r="P123" s="3"/>
      <c r="Q123" s="3"/>
    </row>
    <row r="124" spans="1:17">
      <c r="A124" s="3"/>
      <c r="B124" s="3"/>
      <c r="C124" s="3"/>
      <c r="D124" s="3"/>
      <c r="E124" s="3"/>
      <c r="F124" s="3"/>
      <c r="G124" s="3"/>
      <c r="H124" s="3"/>
      <c r="I124" s="3"/>
      <c r="J124" s="3"/>
      <c r="K124" s="3"/>
      <c r="L124" s="3"/>
      <c r="M124" s="3"/>
      <c r="N124" s="3"/>
      <c r="O124" s="3"/>
      <c r="P124" s="3"/>
      <c r="Q124" s="3"/>
    </row>
    <row r="125" spans="1:17">
      <c r="A125" s="3"/>
      <c r="B125" s="134" t="s">
        <v>71</v>
      </c>
      <c r="C125" s="3"/>
      <c r="D125" s="3"/>
      <c r="E125" s="3"/>
      <c r="F125" s="3"/>
      <c r="G125" s="3"/>
      <c r="H125" s="3"/>
      <c r="I125" s="3"/>
      <c r="J125" s="3"/>
      <c r="K125" s="3"/>
      <c r="L125" s="3"/>
      <c r="M125" s="3"/>
      <c r="N125" s="3"/>
      <c r="O125" s="3"/>
      <c r="P125" s="3"/>
      <c r="Q125" s="3"/>
    </row>
    <row r="126" spans="1:17">
      <c r="A126" s="3"/>
      <c r="B126" s="282" t="s">
        <v>1</v>
      </c>
      <c r="C126" s="167">
        <v>2006</v>
      </c>
      <c r="D126" s="167">
        <v>2007</v>
      </c>
      <c r="E126" s="167">
        <v>2008</v>
      </c>
      <c r="F126" s="167">
        <v>2009</v>
      </c>
      <c r="G126" s="167">
        <v>2010</v>
      </c>
      <c r="H126" s="167">
        <v>2011</v>
      </c>
      <c r="I126" s="167">
        <v>2012</v>
      </c>
      <c r="J126" s="167">
        <v>2013</v>
      </c>
      <c r="K126" s="167">
        <v>2014</v>
      </c>
      <c r="L126" s="167">
        <v>2015</v>
      </c>
      <c r="M126" s="167">
        <v>2016</v>
      </c>
      <c r="N126" s="372">
        <v>2017</v>
      </c>
      <c r="O126" s="372">
        <v>2018</v>
      </c>
      <c r="P126" s="3"/>
      <c r="Q126" s="3"/>
    </row>
    <row r="127" spans="1:17">
      <c r="A127" s="3"/>
      <c r="B127" s="41" t="str">
        <f t="shared" ref="B127:B149" si="0">B95</f>
        <v>MS</v>
      </c>
      <c r="C127" s="253">
        <f t="shared" ref="C127:C149" si="1">C95/$C$118</f>
        <v>0.608247422680412</v>
      </c>
      <c r="D127" s="253">
        <f t="shared" ref="D127:D149" si="2">D95/$D$118</f>
        <v>0.669172932330827</v>
      </c>
      <c r="E127" s="253">
        <f t="shared" ref="E127:E149" si="3">E95/$E$118</f>
        <v>0.690140845070423</v>
      </c>
      <c r="F127" s="253">
        <f t="shared" ref="F127:F149" si="4">F95/$F$118</f>
        <v>0.668032786885246</v>
      </c>
      <c r="G127" s="253">
        <f t="shared" ref="G127:G149" si="5">G95/$G$118</f>
        <v>0.646825396825397</v>
      </c>
      <c r="H127" s="253">
        <f t="shared" ref="H127:H149" si="6">H95/$H$118</f>
        <v>0.657324840764331</v>
      </c>
      <c r="I127" s="253">
        <f t="shared" ref="I127:I149" si="7">I95/$I$118</f>
        <v>0.652843601895735</v>
      </c>
      <c r="J127" s="253">
        <f t="shared" ref="J127:J149" si="8">J95/$J$118</f>
        <v>0.660160734787601</v>
      </c>
      <c r="K127" s="253">
        <f t="shared" ref="K127:K149" si="9">K95/$K$118</f>
        <v>0.661016949152542</v>
      </c>
      <c r="L127" s="253">
        <f t="shared" ref="L127:L149" si="10">L95/$L$118</f>
        <v>0.660618996798292</v>
      </c>
      <c r="M127" s="253">
        <f t="shared" ref="M127:M149" si="11">M95/$M$118</f>
        <v>0.663409337676439</v>
      </c>
      <c r="N127" s="253">
        <f t="shared" ref="N127:N150" si="12">N95/$N$118</f>
        <v>0.671336206896552</v>
      </c>
      <c r="O127" s="253">
        <f>O95/$O$118</f>
        <v>0.675847457627119</v>
      </c>
      <c r="P127" s="3"/>
      <c r="Q127" s="3"/>
    </row>
    <row r="128" spans="1:17">
      <c r="A128" s="3"/>
      <c r="B128" s="41" t="str">
        <f t="shared" si="0"/>
        <v>SP</v>
      </c>
      <c r="C128" s="253">
        <f t="shared" si="1"/>
        <v>0.154639175257732</v>
      </c>
      <c r="D128" s="253">
        <f t="shared" si="2"/>
        <v>0.135338345864662</v>
      </c>
      <c r="E128" s="253">
        <f t="shared" si="3"/>
        <v>0.117370892018779</v>
      </c>
      <c r="F128" s="253">
        <f t="shared" si="4"/>
        <v>0.131147540983607</v>
      </c>
      <c r="G128" s="253">
        <f t="shared" si="5"/>
        <v>0.132275132275132</v>
      </c>
      <c r="H128" s="253">
        <f t="shared" si="6"/>
        <v>0.132484076433121</v>
      </c>
      <c r="I128" s="253">
        <f t="shared" si="7"/>
        <v>0.132701421800948</v>
      </c>
      <c r="J128" s="253">
        <f t="shared" si="8"/>
        <v>0.129735935706085</v>
      </c>
      <c r="K128" s="253">
        <f t="shared" si="9"/>
        <v>0.119703389830508</v>
      </c>
      <c r="L128" s="253">
        <f t="shared" si="10"/>
        <v>0.12059765208111</v>
      </c>
      <c r="M128" s="253">
        <f t="shared" si="11"/>
        <v>0.117263843648208</v>
      </c>
      <c r="N128" s="253">
        <f t="shared" si="12"/>
        <v>0.110991379310345</v>
      </c>
      <c r="O128" s="253">
        <f>O96/$O$118</f>
        <v>0.108050847457627</v>
      </c>
      <c r="P128" s="3"/>
      <c r="Q128" s="3"/>
    </row>
    <row r="129" spans="1:17">
      <c r="A129" s="3"/>
      <c r="B129" s="41" t="str">
        <f t="shared" si="0"/>
        <v>PR</v>
      </c>
      <c r="C129" s="253">
        <f t="shared" si="1"/>
        <v>0.0721649484536082</v>
      </c>
      <c r="D129" s="253">
        <f t="shared" si="2"/>
        <v>0.0526315789473684</v>
      </c>
      <c r="E129" s="253">
        <f t="shared" si="3"/>
        <v>0.0657276995305164</v>
      </c>
      <c r="F129" s="253">
        <f t="shared" si="4"/>
        <v>0.0737704918032787</v>
      </c>
      <c r="G129" s="253">
        <f t="shared" si="5"/>
        <v>0.0833333333333333</v>
      </c>
      <c r="H129" s="253">
        <f t="shared" si="6"/>
        <v>0.089171974522293</v>
      </c>
      <c r="I129" s="253">
        <f t="shared" si="7"/>
        <v>0.0936018957345972</v>
      </c>
      <c r="J129" s="253">
        <f t="shared" si="8"/>
        <v>0.0941446613088404</v>
      </c>
      <c r="K129" s="253">
        <f t="shared" si="9"/>
        <v>0.0911016949152542</v>
      </c>
      <c r="L129" s="253">
        <f t="shared" si="10"/>
        <v>0.0949839914621131</v>
      </c>
      <c r="M129" s="253">
        <f t="shared" si="11"/>
        <v>0.0922909880564604</v>
      </c>
      <c r="N129" s="253">
        <f t="shared" si="12"/>
        <v>0.0883620689655172</v>
      </c>
      <c r="O129" s="253">
        <f t="shared" ref="O129:O150" si="13">O97/$O$118</f>
        <v>0.086864406779661</v>
      </c>
      <c r="P129" s="3"/>
      <c r="Q129" s="3"/>
    </row>
    <row r="130" spans="1:17">
      <c r="A130" s="3"/>
      <c r="B130" s="41" t="str">
        <f t="shared" si="0"/>
        <v>RS</v>
      </c>
      <c r="C130" s="253">
        <f t="shared" si="1"/>
        <v>0.0515463917525773</v>
      </c>
      <c r="D130" s="253">
        <f t="shared" si="2"/>
        <v>0.0526315789473684</v>
      </c>
      <c r="E130" s="253">
        <f t="shared" si="3"/>
        <v>0.0563380281690141</v>
      </c>
      <c r="F130" s="253">
        <f t="shared" si="4"/>
        <v>0.0491803278688525</v>
      </c>
      <c r="G130" s="253">
        <f t="shared" si="5"/>
        <v>0.0277777777777778</v>
      </c>
      <c r="H130" s="253">
        <f t="shared" si="6"/>
        <v>0.0267515923566879</v>
      </c>
      <c r="I130" s="253">
        <f t="shared" si="7"/>
        <v>0.0260663507109005</v>
      </c>
      <c r="J130" s="253">
        <f t="shared" si="8"/>
        <v>0.026406429391504</v>
      </c>
      <c r="K130" s="253">
        <f t="shared" si="9"/>
        <v>0.0307203389830508</v>
      </c>
      <c r="L130" s="253">
        <f t="shared" si="10"/>
        <v>0.0266808964781217</v>
      </c>
      <c r="M130" s="253">
        <f t="shared" si="11"/>
        <v>0.0260586319218241</v>
      </c>
      <c r="N130" s="253">
        <f t="shared" si="12"/>
        <v>0.0247844827586207</v>
      </c>
      <c r="O130" s="253">
        <f t="shared" si="13"/>
        <v>0.024364406779661</v>
      </c>
      <c r="P130" s="3"/>
      <c r="Q130" s="3"/>
    </row>
    <row r="131" spans="1:17">
      <c r="A131" s="3"/>
      <c r="B131" s="41" t="str">
        <f t="shared" si="0"/>
        <v>MG</v>
      </c>
      <c r="C131" s="253">
        <f t="shared" si="1"/>
        <v>0.0309278350515464</v>
      </c>
      <c r="D131" s="253">
        <f t="shared" si="2"/>
        <v>0.0225563909774436</v>
      </c>
      <c r="E131" s="253">
        <f t="shared" si="3"/>
        <v>0.0140845070422535</v>
      </c>
      <c r="F131" s="253">
        <f t="shared" si="4"/>
        <v>0.0163934426229508</v>
      </c>
      <c r="G131" s="253">
        <f t="shared" si="5"/>
        <v>0.037037037037037</v>
      </c>
      <c r="H131" s="253">
        <f t="shared" si="6"/>
        <v>0.0318471337579618</v>
      </c>
      <c r="I131" s="253">
        <f t="shared" si="7"/>
        <v>0.028436018957346</v>
      </c>
      <c r="J131" s="253">
        <f t="shared" si="8"/>
        <v>0.0241102181400689</v>
      </c>
      <c r="K131" s="253">
        <f t="shared" si="9"/>
        <v>0.0233050847457627</v>
      </c>
      <c r="L131" s="253">
        <f t="shared" si="10"/>
        <v>0.0224119530416222</v>
      </c>
      <c r="M131" s="253">
        <f t="shared" si="11"/>
        <v>0.0228013029315961</v>
      </c>
      <c r="N131" s="253">
        <f t="shared" si="12"/>
        <v>0.0226293103448276</v>
      </c>
      <c r="O131" s="253">
        <f t="shared" si="13"/>
        <v>0.0233050847457627</v>
      </c>
      <c r="P131" s="3"/>
      <c r="Q131" s="3"/>
    </row>
    <row r="132" spans="1:17">
      <c r="A132" s="3"/>
      <c r="B132" s="41" t="str">
        <f t="shared" si="0"/>
        <v>MT</v>
      </c>
      <c r="C132" s="253">
        <f t="shared" si="1"/>
        <v>0.0103092783505155</v>
      </c>
      <c r="D132" s="253">
        <f t="shared" si="2"/>
        <v>0.0225563909774436</v>
      </c>
      <c r="E132" s="253">
        <f t="shared" si="3"/>
        <v>0.0187793427230047</v>
      </c>
      <c r="F132" s="253">
        <f t="shared" si="4"/>
        <v>0.0245901639344262</v>
      </c>
      <c r="G132" s="253">
        <f t="shared" si="5"/>
        <v>0.0158730158730159</v>
      </c>
      <c r="H132" s="253">
        <f t="shared" si="6"/>
        <v>0.0140127388535032</v>
      </c>
      <c r="I132" s="253">
        <f t="shared" si="7"/>
        <v>0.0177725118483412</v>
      </c>
      <c r="J132" s="253">
        <f t="shared" si="8"/>
        <v>0.0183696900114811</v>
      </c>
      <c r="K132" s="253">
        <f t="shared" si="9"/>
        <v>0.0190677966101695</v>
      </c>
      <c r="L132" s="253">
        <f t="shared" si="10"/>
        <v>0.0181430096051227</v>
      </c>
      <c r="M132" s="253">
        <f t="shared" si="11"/>
        <v>0.0195439739413681</v>
      </c>
      <c r="N132" s="253">
        <f t="shared" si="12"/>
        <v>0.0193965517241379</v>
      </c>
      <c r="O132" s="253">
        <f t="shared" si="13"/>
        <v>0.0201271186440678</v>
      </c>
      <c r="P132" s="3"/>
      <c r="Q132" s="3"/>
    </row>
    <row r="133" spans="1:17">
      <c r="A133" s="3"/>
      <c r="B133" s="41" t="str">
        <f t="shared" si="0"/>
        <v>RO</v>
      </c>
      <c r="C133" s="253">
        <f t="shared" si="1"/>
        <v>0.0103092783505155</v>
      </c>
      <c r="D133" s="253">
        <f t="shared" si="2"/>
        <v>0.0075187969924812</v>
      </c>
      <c r="E133" s="253">
        <f t="shared" si="3"/>
        <v>0.00469483568075117</v>
      </c>
      <c r="F133" s="253">
        <f t="shared" si="4"/>
        <v>0.00409836065573771</v>
      </c>
      <c r="G133" s="253">
        <f t="shared" si="5"/>
        <v>0.00396825396825397</v>
      </c>
      <c r="H133" s="253">
        <f t="shared" si="6"/>
        <v>0.00509554140127389</v>
      </c>
      <c r="I133" s="253">
        <f t="shared" si="7"/>
        <v>0.004739336492891</v>
      </c>
      <c r="J133" s="253">
        <f t="shared" si="8"/>
        <v>0.00574052812858783</v>
      </c>
      <c r="K133" s="253">
        <f t="shared" si="9"/>
        <v>0.00847457627118644</v>
      </c>
      <c r="L133" s="253">
        <f t="shared" si="10"/>
        <v>0.0096051227321238</v>
      </c>
      <c r="M133" s="253">
        <f t="shared" si="11"/>
        <v>0.00977198697068404</v>
      </c>
      <c r="N133" s="253">
        <f t="shared" si="12"/>
        <v>0.0118534482758621</v>
      </c>
      <c r="O133" s="253">
        <f t="shared" si="13"/>
        <v>0.0116525423728814</v>
      </c>
      <c r="P133" s="3"/>
      <c r="Q133" s="3"/>
    </row>
    <row r="134" spans="1:17">
      <c r="A134" s="3"/>
      <c r="B134" s="41" t="str">
        <f t="shared" si="0"/>
        <v>RJ</v>
      </c>
      <c r="C134" s="253">
        <f t="shared" si="1"/>
        <v>0</v>
      </c>
      <c r="D134" s="253">
        <f t="shared" si="2"/>
        <v>0.0075187969924812</v>
      </c>
      <c r="E134" s="253">
        <f t="shared" si="3"/>
        <v>0.00469483568075117</v>
      </c>
      <c r="F134" s="253">
        <f t="shared" si="4"/>
        <v>0.00409836065573771</v>
      </c>
      <c r="G134" s="253">
        <f t="shared" si="5"/>
        <v>0.0145502645502645</v>
      </c>
      <c r="H134" s="253">
        <f t="shared" si="6"/>
        <v>0.0114649681528662</v>
      </c>
      <c r="I134" s="253">
        <f t="shared" si="7"/>
        <v>0.0106635071090047</v>
      </c>
      <c r="J134" s="253">
        <f t="shared" si="8"/>
        <v>0.00918484500574053</v>
      </c>
      <c r="K134" s="253">
        <f t="shared" si="9"/>
        <v>0.0105932203389831</v>
      </c>
      <c r="L134" s="253">
        <f t="shared" si="10"/>
        <v>0.0106723585912487</v>
      </c>
      <c r="M134" s="253">
        <f t="shared" si="11"/>
        <v>0.00977198697068404</v>
      </c>
      <c r="N134" s="253">
        <f t="shared" si="12"/>
        <v>0.00862068965517241</v>
      </c>
      <c r="O134" s="253">
        <f t="shared" si="13"/>
        <v>0.00741525423728814</v>
      </c>
      <c r="P134" s="3"/>
      <c r="Q134" s="3"/>
    </row>
    <row r="135" spans="1:17">
      <c r="A135" s="3"/>
      <c r="B135" s="41" t="str">
        <f t="shared" si="0"/>
        <v>SC</v>
      </c>
      <c r="C135" s="253">
        <f t="shared" si="1"/>
        <v>0.0206185567010309</v>
      </c>
      <c r="D135" s="253">
        <f t="shared" si="2"/>
        <v>0.0075187969924812</v>
      </c>
      <c r="E135" s="253">
        <f t="shared" si="3"/>
        <v>0.00469483568075117</v>
      </c>
      <c r="F135" s="253">
        <f t="shared" si="4"/>
        <v>0</v>
      </c>
      <c r="G135" s="253">
        <f t="shared" si="5"/>
        <v>0.00396825396825397</v>
      </c>
      <c r="H135" s="253">
        <f t="shared" si="6"/>
        <v>0.00382165605095541</v>
      </c>
      <c r="I135" s="253">
        <f t="shared" si="7"/>
        <v>0.004739336492891</v>
      </c>
      <c r="J135" s="253">
        <f t="shared" si="8"/>
        <v>0.00459242250287026</v>
      </c>
      <c r="K135" s="253">
        <f t="shared" si="9"/>
        <v>0.00635593220338983</v>
      </c>
      <c r="L135" s="253">
        <f t="shared" si="10"/>
        <v>0.00747065101387407</v>
      </c>
      <c r="M135" s="253">
        <f t="shared" si="11"/>
        <v>0.00868621064060804</v>
      </c>
      <c r="N135" s="253">
        <f t="shared" si="12"/>
        <v>0.00754310344827586</v>
      </c>
      <c r="O135" s="253">
        <f t="shared" si="13"/>
        <v>0.00741525423728814</v>
      </c>
      <c r="P135" s="3"/>
      <c r="Q135" s="3"/>
    </row>
    <row r="136" spans="1:17">
      <c r="A136" s="3"/>
      <c r="B136" s="41" t="str">
        <f t="shared" si="0"/>
        <v>PA</v>
      </c>
      <c r="C136" s="253">
        <f t="shared" si="1"/>
        <v>0</v>
      </c>
      <c r="D136" s="253">
        <f t="shared" si="2"/>
        <v>0</v>
      </c>
      <c r="E136" s="253">
        <f t="shared" si="3"/>
        <v>0.00469483568075117</v>
      </c>
      <c r="F136" s="253">
        <f t="shared" si="4"/>
        <v>0.00409836065573771</v>
      </c>
      <c r="G136" s="253">
        <f t="shared" si="5"/>
        <v>0.00396825396825397</v>
      </c>
      <c r="H136" s="253">
        <f t="shared" si="6"/>
        <v>0.00382165605095541</v>
      </c>
      <c r="I136" s="253">
        <f t="shared" si="7"/>
        <v>0.0023696682464455</v>
      </c>
      <c r="J136" s="253">
        <f t="shared" si="8"/>
        <v>0.00229621125143513</v>
      </c>
      <c r="K136" s="253">
        <f t="shared" si="9"/>
        <v>0.00317796610169492</v>
      </c>
      <c r="L136" s="253">
        <f t="shared" si="10"/>
        <v>0.0032017075773746</v>
      </c>
      <c r="M136" s="253">
        <f t="shared" si="11"/>
        <v>0.00325732899022801</v>
      </c>
      <c r="N136" s="253">
        <f t="shared" si="12"/>
        <v>0.00538793103448276</v>
      </c>
      <c r="O136" s="253">
        <f t="shared" si="13"/>
        <v>0.00529661016949153</v>
      </c>
      <c r="P136" s="3"/>
      <c r="Q136" s="3"/>
    </row>
    <row r="137" spans="1:17">
      <c r="A137" s="3"/>
      <c r="B137" s="41" t="str">
        <f t="shared" si="0"/>
        <v>PB</v>
      </c>
      <c r="C137" s="253">
        <f t="shared" si="1"/>
        <v>0.0206185567010309</v>
      </c>
      <c r="D137" s="253">
        <f t="shared" si="2"/>
        <v>0.0150375939849624</v>
      </c>
      <c r="E137" s="253">
        <f t="shared" si="3"/>
        <v>0.00469483568075117</v>
      </c>
      <c r="F137" s="253">
        <f t="shared" si="4"/>
        <v>0.00409836065573771</v>
      </c>
      <c r="G137" s="253">
        <f t="shared" si="5"/>
        <v>0.00264550264550265</v>
      </c>
      <c r="H137" s="253">
        <f t="shared" si="6"/>
        <v>0.00254777070063694</v>
      </c>
      <c r="I137" s="253">
        <f t="shared" si="7"/>
        <v>0.00355450236966825</v>
      </c>
      <c r="J137" s="253">
        <f t="shared" si="8"/>
        <v>0.00459242250287026</v>
      </c>
      <c r="K137" s="253">
        <f t="shared" si="9"/>
        <v>0.00635593220338983</v>
      </c>
      <c r="L137" s="253">
        <f t="shared" si="10"/>
        <v>0.00426894343649947</v>
      </c>
      <c r="M137" s="253">
        <f t="shared" si="11"/>
        <v>0.00434310532030402</v>
      </c>
      <c r="N137" s="253">
        <f t="shared" si="12"/>
        <v>0.00431034482758621</v>
      </c>
      <c r="O137" s="253">
        <f t="shared" si="13"/>
        <v>0.00529661016949153</v>
      </c>
      <c r="P137" s="3"/>
      <c r="Q137" s="3"/>
    </row>
    <row r="138" spans="1:17">
      <c r="A138" s="3"/>
      <c r="B138" s="41" t="str">
        <f t="shared" si="0"/>
        <v>DF</v>
      </c>
      <c r="C138" s="253">
        <f t="shared" si="1"/>
        <v>0</v>
      </c>
      <c r="D138" s="253">
        <f t="shared" si="2"/>
        <v>0</v>
      </c>
      <c r="E138" s="253">
        <f t="shared" si="3"/>
        <v>0</v>
      </c>
      <c r="F138" s="253">
        <f t="shared" si="4"/>
        <v>0</v>
      </c>
      <c r="G138" s="253">
        <f t="shared" si="5"/>
        <v>0.00264550264550265</v>
      </c>
      <c r="H138" s="253">
        <f t="shared" si="6"/>
        <v>0.00254777070063694</v>
      </c>
      <c r="I138" s="253">
        <f t="shared" si="7"/>
        <v>0.0023696682464455</v>
      </c>
      <c r="J138" s="253">
        <f t="shared" si="8"/>
        <v>0.00229621125143513</v>
      </c>
      <c r="K138" s="253">
        <f t="shared" si="9"/>
        <v>0.00317796610169492</v>
      </c>
      <c r="L138" s="253">
        <f t="shared" si="10"/>
        <v>0.0032017075773746</v>
      </c>
      <c r="M138" s="253">
        <f t="shared" si="11"/>
        <v>0.00434310532030402</v>
      </c>
      <c r="N138" s="253">
        <f t="shared" si="12"/>
        <v>0.00431034482758621</v>
      </c>
      <c r="O138" s="253">
        <f t="shared" si="13"/>
        <v>0.00423728813559322</v>
      </c>
      <c r="P138" s="3"/>
      <c r="Q138" s="3"/>
    </row>
    <row r="139" spans="1:17">
      <c r="A139" s="3"/>
      <c r="B139" s="41" t="str">
        <f t="shared" si="0"/>
        <v>BA</v>
      </c>
      <c r="C139" s="253">
        <f t="shared" si="1"/>
        <v>0.0103092783505155</v>
      </c>
      <c r="D139" s="253">
        <f t="shared" si="2"/>
        <v>0.0075187969924812</v>
      </c>
      <c r="E139" s="253">
        <f t="shared" si="3"/>
        <v>0.00938967136150235</v>
      </c>
      <c r="F139" s="253">
        <f t="shared" si="4"/>
        <v>0.00819672131147541</v>
      </c>
      <c r="G139" s="253">
        <f t="shared" si="5"/>
        <v>0.00396825396825397</v>
      </c>
      <c r="H139" s="253">
        <f t="shared" si="6"/>
        <v>0.00254777070063694</v>
      </c>
      <c r="I139" s="253">
        <f t="shared" si="7"/>
        <v>0.00355450236966825</v>
      </c>
      <c r="J139" s="253">
        <f t="shared" si="8"/>
        <v>0.00459242250287026</v>
      </c>
      <c r="K139" s="253">
        <f t="shared" si="9"/>
        <v>0.00317796610169492</v>
      </c>
      <c r="L139" s="253">
        <f t="shared" si="10"/>
        <v>0.0032017075773746</v>
      </c>
      <c r="M139" s="253">
        <f t="shared" si="11"/>
        <v>0.00325732899022801</v>
      </c>
      <c r="N139" s="253">
        <f t="shared" si="12"/>
        <v>0.00323275862068966</v>
      </c>
      <c r="O139" s="253">
        <f t="shared" si="13"/>
        <v>0.00211864406779661</v>
      </c>
      <c r="P139" s="3"/>
      <c r="Q139" s="3"/>
    </row>
    <row r="140" spans="1:17">
      <c r="A140" s="3"/>
      <c r="B140" s="41" t="str">
        <f t="shared" si="0"/>
        <v>CE</v>
      </c>
      <c r="C140" s="253">
        <f t="shared" si="1"/>
        <v>0</v>
      </c>
      <c r="D140" s="253">
        <f t="shared" si="2"/>
        <v>0</v>
      </c>
      <c r="E140" s="253">
        <f t="shared" si="3"/>
        <v>0</v>
      </c>
      <c r="F140" s="253">
        <f t="shared" si="4"/>
        <v>0</v>
      </c>
      <c r="G140" s="253">
        <f t="shared" si="5"/>
        <v>0.00396825396825397</v>
      </c>
      <c r="H140" s="253">
        <f t="shared" si="6"/>
        <v>0.00254777070063694</v>
      </c>
      <c r="I140" s="253">
        <f t="shared" si="7"/>
        <v>0.00355450236966825</v>
      </c>
      <c r="J140" s="253">
        <f t="shared" si="8"/>
        <v>0.00229621125143513</v>
      </c>
      <c r="K140" s="253">
        <f t="shared" si="9"/>
        <v>0.00211864406779661</v>
      </c>
      <c r="L140" s="253">
        <f t="shared" si="10"/>
        <v>0.0032017075773746</v>
      </c>
      <c r="M140" s="253">
        <f t="shared" si="11"/>
        <v>0.00325732899022801</v>
      </c>
      <c r="N140" s="253">
        <f t="shared" si="12"/>
        <v>0.00323275862068966</v>
      </c>
      <c r="O140" s="253">
        <f t="shared" si="13"/>
        <v>0.00317796610169492</v>
      </c>
      <c r="P140" s="3"/>
      <c r="Q140" s="3"/>
    </row>
    <row r="141" spans="1:17">
      <c r="A141" s="3"/>
      <c r="B141" s="41" t="str">
        <f t="shared" si="0"/>
        <v>GO</v>
      </c>
      <c r="C141" s="253">
        <f t="shared" si="1"/>
        <v>0</v>
      </c>
      <c r="D141" s="253">
        <f t="shared" si="2"/>
        <v>0</v>
      </c>
      <c r="E141" s="253">
        <f t="shared" si="3"/>
        <v>0</v>
      </c>
      <c r="F141" s="253">
        <f t="shared" si="4"/>
        <v>0</v>
      </c>
      <c r="G141" s="253">
        <f t="shared" si="5"/>
        <v>0.00529100529100529</v>
      </c>
      <c r="H141" s="253">
        <f t="shared" si="6"/>
        <v>0.00382165605095541</v>
      </c>
      <c r="I141" s="253">
        <f t="shared" si="7"/>
        <v>0.00355450236966825</v>
      </c>
      <c r="J141" s="253">
        <f t="shared" si="8"/>
        <v>0.00229621125143513</v>
      </c>
      <c r="K141" s="253">
        <f t="shared" si="9"/>
        <v>0.00317796610169492</v>
      </c>
      <c r="L141" s="253">
        <f t="shared" si="10"/>
        <v>0.0032017075773746</v>
      </c>
      <c r="M141" s="253">
        <f t="shared" si="11"/>
        <v>0.00217155266015201</v>
      </c>
      <c r="N141" s="253">
        <f t="shared" si="12"/>
        <v>0.00323275862068966</v>
      </c>
      <c r="O141" s="253">
        <f t="shared" si="13"/>
        <v>0.00317796610169492</v>
      </c>
      <c r="P141" s="3"/>
      <c r="Q141" s="3"/>
    </row>
    <row r="142" spans="1:17">
      <c r="A142" s="3"/>
      <c r="B142" s="41" t="str">
        <f t="shared" si="0"/>
        <v>PE</v>
      </c>
      <c r="C142" s="253">
        <f t="shared" si="1"/>
        <v>0</v>
      </c>
      <c r="D142" s="253">
        <f t="shared" si="2"/>
        <v>0</v>
      </c>
      <c r="E142" s="253">
        <f t="shared" si="3"/>
        <v>0</v>
      </c>
      <c r="F142" s="253">
        <f t="shared" si="4"/>
        <v>0</v>
      </c>
      <c r="G142" s="253">
        <f t="shared" si="5"/>
        <v>0.00396825396825397</v>
      </c>
      <c r="H142" s="253">
        <f t="shared" si="6"/>
        <v>0.00382165605095541</v>
      </c>
      <c r="I142" s="253">
        <f t="shared" si="7"/>
        <v>0.00355450236966825</v>
      </c>
      <c r="J142" s="253">
        <f t="shared" si="8"/>
        <v>0.0034443168771527</v>
      </c>
      <c r="K142" s="253">
        <f t="shared" si="9"/>
        <v>0.00317796610169492</v>
      </c>
      <c r="L142" s="253">
        <f t="shared" si="10"/>
        <v>0.0032017075773746</v>
      </c>
      <c r="M142" s="253">
        <f t="shared" si="11"/>
        <v>0.00325732899022801</v>
      </c>
      <c r="N142" s="253">
        <f t="shared" si="12"/>
        <v>0.00323275862068966</v>
      </c>
      <c r="O142" s="253">
        <f t="shared" si="13"/>
        <v>0.00317796610169492</v>
      </c>
      <c r="P142" s="3"/>
      <c r="Q142" s="3"/>
    </row>
    <row r="143" spans="1:17">
      <c r="A143" s="3"/>
      <c r="B143" s="41" t="str">
        <f t="shared" si="0"/>
        <v>MA</v>
      </c>
      <c r="C143" s="253">
        <f t="shared" si="1"/>
        <v>0</v>
      </c>
      <c r="D143" s="253">
        <f t="shared" si="2"/>
        <v>0</v>
      </c>
      <c r="E143" s="253">
        <f t="shared" si="3"/>
        <v>0</v>
      </c>
      <c r="F143" s="253">
        <f t="shared" si="4"/>
        <v>0</v>
      </c>
      <c r="G143" s="253">
        <f t="shared" si="5"/>
        <v>0.00132275132275132</v>
      </c>
      <c r="H143" s="253">
        <f t="shared" si="6"/>
        <v>0.00127388535031847</v>
      </c>
      <c r="I143" s="253">
        <f t="shared" si="7"/>
        <v>0.00118483412322275</v>
      </c>
      <c r="J143" s="253">
        <f t="shared" si="8"/>
        <v>0.00114810562571757</v>
      </c>
      <c r="K143" s="253">
        <f t="shared" si="9"/>
        <v>0.00105932203389831</v>
      </c>
      <c r="L143" s="253">
        <f t="shared" si="10"/>
        <v>0.00106723585912487</v>
      </c>
      <c r="M143" s="253">
        <f t="shared" si="11"/>
        <v>0.001085776330076</v>
      </c>
      <c r="N143" s="253">
        <f t="shared" si="12"/>
        <v>0.0021551724137931</v>
      </c>
      <c r="O143" s="253">
        <f t="shared" si="13"/>
        <v>0.00211864406779661</v>
      </c>
      <c r="P143" s="3"/>
      <c r="Q143" s="3"/>
    </row>
    <row r="144" spans="1:17">
      <c r="A144" s="3"/>
      <c r="B144" s="41" t="str">
        <f t="shared" si="0"/>
        <v>AM</v>
      </c>
      <c r="C144" s="253">
        <f t="shared" si="1"/>
        <v>0.0103092783505155</v>
      </c>
      <c r="D144" s="253">
        <f t="shared" si="2"/>
        <v>0</v>
      </c>
      <c r="E144" s="253">
        <f t="shared" si="3"/>
        <v>0</v>
      </c>
      <c r="F144" s="253">
        <f t="shared" si="4"/>
        <v>0</v>
      </c>
      <c r="G144" s="253">
        <f t="shared" si="5"/>
        <v>0</v>
      </c>
      <c r="H144" s="253">
        <f t="shared" si="6"/>
        <v>0</v>
      </c>
      <c r="I144" s="253">
        <f t="shared" si="7"/>
        <v>0</v>
      </c>
      <c r="J144" s="253">
        <f t="shared" si="8"/>
        <v>0</v>
      </c>
      <c r="K144" s="253">
        <f t="shared" si="9"/>
        <v>0</v>
      </c>
      <c r="L144" s="253">
        <f t="shared" si="10"/>
        <v>0</v>
      </c>
      <c r="M144" s="253">
        <f t="shared" si="11"/>
        <v>0.001085776330076</v>
      </c>
      <c r="N144" s="253">
        <f t="shared" si="12"/>
        <v>0.0021551724137931</v>
      </c>
      <c r="O144" s="253">
        <f t="shared" si="13"/>
        <v>0.00211864406779661</v>
      </c>
      <c r="P144" s="3"/>
      <c r="Q144" s="3"/>
    </row>
    <row r="145" spans="1:17">
      <c r="A145" s="3"/>
      <c r="B145" s="41" t="str">
        <f t="shared" si="0"/>
        <v>AL</v>
      </c>
      <c r="C145" s="253">
        <f t="shared" si="1"/>
        <v>0</v>
      </c>
      <c r="D145" s="253">
        <f t="shared" si="2"/>
        <v>0</v>
      </c>
      <c r="E145" s="253">
        <f t="shared" si="3"/>
        <v>0</v>
      </c>
      <c r="F145" s="253">
        <f t="shared" si="4"/>
        <v>0.00409836065573771</v>
      </c>
      <c r="G145" s="253">
        <f t="shared" si="5"/>
        <v>0.00264550264550265</v>
      </c>
      <c r="H145" s="253">
        <f t="shared" si="6"/>
        <v>0.00127388535031847</v>
      </c>
      <c r="I145" s="253">
        <f t="shared" si="7"/>
        <v>0.00118483412322275</v>
      </c>
      <c r="J145" s="253">
        <f t="shared" si="8"/>
        <v>0.00114810562571757</v>
      </c>
      <c r="K145" s="253">
        <f t="shared" si="9"/>
        <v>0.00105932203389831</v>
      </c>
      <c r="L145" s="253">
        <f t="shared" si="10"/>
        <v>0.00106723585912487</v>
      </c>
      <c r="M145" s="253">
        <f t="shared" si="11"/>
        <v>0.001085776330076</v>
      </c>
      <c r="N145" s="253">
        <f t="shared" si="12"/>
        <v>0.00107758620689655</v>
      </c>
      <c r="O145" s="253">
        <f t="shared" si="13"/>
        <v>0.00105932203389831</v>
      </c>
      <c r="P145" s="3"/>
      <c r="Q145" s="3"/>
    </row>
    <row r="146" spans="1:17">
      <c r="A146" s="3"/>
      <c r="B146" s="41" t="str">
        <f t="shared" si="0"/>
        <v>PI</v>
      </c>
      <c r="C146" s="253">
        <f t="shared" si="1"/>
        <v>0</v>
      </c>
      <c r="D146" s="253">
        <f t="shared" si="2"/>
        <v>0</v>
      </c>
      <c r="E146" s="253">
        <f t="shared" si="3"/>
        <v>0</v>
      </c>
      <c r="F146" s="253">
        <f t="shared" si="4"/>
        <v>0.00409836065573771</v>
      </c>
      <c r="G146" s="253">
        <f t="shared" si="5"/>
        <v>0.00132275132275132</v>
      </c>
      <c r="H146" s="253">
        <f t="shared" si="6"/>
        <v>0.00127388535031847</v>
      </c>
      <c r="I146" s="253">
        <f t="shared" si="7"/>
        <v>0.00118483412322275</v>
      </c>
      <c r="J146" s="253">
        <f t="shared" si="8"/>
        <v>0.00114810562571757</v>
      </c>
      <c r="K146" s="253">
        <f t="shared" si="9"/>
        <v>0.00105932203389831</v>
      </c>
      <c r="L146" s="253">
        <f t="shared" si="10"/>
        <v>0.00106723585912487</v>
      </c>
      <c r="M146" s="253">
        <f t="shared" si="11"/>
        <v>0.001085776330076</v>
      </c>
      <c r="N146" s="253">
        <f t="shared" si="12"/>
        <v>0.00107758620689655</v>
      </c>
      <c r="O146" s="253">
        <f t="shared" si="13"/>
        <v>0.00105932203389831</v>
      </c>
      <c r="P146" s="3"/>
      <c r="Q146" s="3"/>
    </row>
    <row r="147" spans="1:17">
      <c r="A147" s="3"/>
      <c r="B147" s="41" t="str">
        <f t="shared" si="0"/>
        <v>TO</v>
      </c>
      <c r="C147" s="253">
        <f t="shared" si="1"/>
        <v>0</v>
      </c>
      <c r="D147" s="253">
        <f t="shared" si="2"/>
        <v>0</v>
      </c>
      <c r="E147" s="253">
        <f t="shared" si="3"/>
        <v>0.00469483568075117</v>
      </c>
      <c r="F147" s="253">
        <f t="shared" si="4"/>
        <v>0.00409836065573771</v>
      </c>
      <c r="G147" s="253">
        <f t="shared" si="5"/>
        <v>0.00132275132275132</v>
      </c>
      <c r="H147" s="253">
        <f t="shared" si="6"/>
        <v>0.00127388535031847</v>
      </c>
      <c r="I147" s="253">
        <f t="shared" si="7"/>
        <v>0.00118483412322275</v>
      </c>
      <c r="J147" s="253">
        <f t="shared" si="8"/>
        <v>0.00114810562571757</v>
      </c>
      <c r="K147" s="253">
        <f t="shared" si="9"/>
        <v>0.00105932203389831</v>
      </c>
      <c r="L147" s="253">
        <f t="shared" si="10"/>
        <v>0.00106723585912487</v>
      </c>
      <c r="M147" s="253">
        <f t="shared" si="11"/>
        <v>0.001085776330076</v>
      </c>
      <c r="N147" s="253">
        <f t="shared" si="12"/>
        <v>0.00107758620689655</v>
      </c>
      <c r="O147" s="253">
        <f t="shared" si="13"/>
        <v>0.00105932203389831</v>
      </c>
      <c r="P147" s="3"/>
      <c r="Q147" s="3"/>
    </row>
    <row r="148" spans="1:17">
      <c r="A148" s="3"/>
      <c r="B148" s="41" t="str">
        <f t="shared" si="0"/>
        <v>SE</v>
      </c>
      <c r="C148" s="253">
        <f t="shared" si="1"/>
        <v>0</v>
      </c>
      <c r="D148" s="253">
        <f t="shared" si="2"/>
        <v>0</v>
      </c>
      <c r="E148" s="253">
        <f t="shared" si="3"/>
        <v>0</v>
      </c>
      <c r="F148" s="253">
        <f t="shared" si="4"/>
        <v>0</v>
      </c>
      <c r="G148" s="253">
        <f t="shared" si="5"/>
        <v>0.00132275132275132</v>
      </c>
      <c r="H148" s="253">
        <f t="shared" si="6"/>
        <v>0.00127388535031847</v>
      </c>
      <c r="I148" s="253">
        <f t="shared" si="7"/>
        <v>0.00118483412322275</v>
      </c>
      <c r="J148" s="253">
        <f t="shared" si="8"/>
        <v>0.00114810562571757</v>
      </c>
      <c r="K148" s="253">
        <f t="shared" si="9"/>
        <v>0.00105932203389831</v>
      </c>
      <c r="L148" s="253">
        <f t="shared" si="10"/>
        <v>0.00106723585912487</v>
      </c>
      <c r="M148" s="253">
        <f t="shared" si="11"/>
        <v>0.001085776330076</v>
      </c>
      <c r="N148" s="253">
        <f t="shared" si="12"/>
        <v>0</v>
      </c>
      <c r="O148" s="253">
        <f t="shared" si="13"/>
        <v>0</v>
      </c>
      <c r="P148" s="3"/>
      <c r="Q148" s="3"/>
    </row>
    <row r="149" customFormat="1" spans="1:17">
      <c r="A149" s="3"/>
      <c r="B149" s="41" t="str">
        <f t="shared" si="0"/>
        <v>RN</v>
      </c>
      <c r="C149" s="253">
        <f t="shared" si="1"/>
        <v>0</v>
      </c>
      <c r="D149" s="253">
        <f t="shared" si="2"/>
        <v>0</v>
      </c>
      <c r="E149" s="253">
        <f t="shared" si="3"/>
        <v>0</v>
      </c>
      <c r="F149" s="253">
        <f t="shared" si="4"/>
        <v>0</v>
      </c>
      <c r="G149" s="253">
        <f t="shared" si="5"/>
        <v>0</v>
      </c>
      <c r="H149" s="253">
        <f t="shared" si="6"/>
        <v>0</v>
      </c>
      <c r="I149" s="253">
        <f t="shared" si="7"/>
        <v>0</v>
      </c>
      <c r="J149" s="253">
        <f t="shared" si="8"/>
        <v>0</v>
      </c>
      <c r="K149" s="253">
        <f t="shared" si="9"/>
        <v>0</v>
      </c>
      <c r="L149" s="253">
        <f t="shared" si="10"/>
        <v>0</v>
      </c>
      <c r="M149" s="253">
        <f t="shared" si="11"/>
        <v>0</v>
      </c>
      <c r="N149" s="253">
        <f t="shared" si="12"/>
        <v>0</v>
      </c>
      <c r="O149" s="253">
        <f t="shared" si="13"/>
        <v>0.00105932203389831</v>
      </c>
      <c r="P149" s="3"/>
      <c r="Q149" s="3"/>
    </row>
    <row r="150" spans="1:17">
      <c r="A150" s="3"/>
      <c r="B150" s="196" t="s">
        <v>8</v>
      </c>
      <c r="C150" s="280">
        <f>SUM(C127:C148)</f>
        <v>1</v>
      </c>
      <c r="D150" s="280">
        <f>SUM(D127:D148)</f>
        <v>1</v>
      </c>
      <c r="E150" s="280">
        <f>SUM(E127:E148)</f>
        <v>1</v>
      </c>
      <c r="F150" s="280">
        <f t="shared" ref="F150:L150" si="14">SUM(F127:F148)</f>
        <v>1</v>
      </c>
      <c r="G150" s="280">
        <f t="shared" si="14"/>
        <v>1</v>
      </c>
      <c r="H150" s="280">
        <f t="shared" si="14"/>
        <v>1</v>
      </c>
      <c r="I150" s="280">
        <f t="shared" si="14"/>
        <v>1</v>
      </c>
      <c r="J150" s="280">
        <f t="shared" si="14"/>
        <v>1</v>
      </c>
      <c r="K150" s="280">
        <f t="shared" si="14"/>
        <v>1</v>
      </c>
      <c r="L150" s="280">
        <f t="shared" si="14"/>
        <v>1</v>
      </c>
      <c r="M150" s="280">
        <v>1</v>
      </c>
      <c r="N150" s="280">
        <f t="shared" si="12"/>
        <v>1</v>
      </c>
      <c r="O150" s="280">
        <f t="shared" si="13"/>
        <v>1</v>
      </c>
      <c r="P150" s="3"/>
      <c r="Q150" s="3"/>
    </row>
    <row r="151" spans="1:17">
      <c r="A151" s="3"/>
      <c r="B151" s="3" t="s">
        <v>26</v>
      </c>
      <c r="C151" s="3"/>
      <c r="D151" s="3"/>
      <c r="E151" s="3"/>
      <c r="F151" s="3"/>
      <c r="G151" s="3"/>
      <c r="H151" s="3"/>
      <c r="I151" s="3"/>
      <c r="J151" s="3"/>
      <c r="K151" s="3"/>
      <c r="L151" s="3"/>
      <c r="M151" s="3"/>
      <c r="N151" s="3"/>
      <c r="O151" s="3"/>
      <c r="P151" s="3"/>
      <c r="Q151" s="3"/>
    </row>
    <row r="152" spans="1:17">
      <c r="A152" s="3"/>
      <c r="B152" s="3" t="s">
        <v>10</v>
      </c>
      <c r="C152" s="3"/>
      <c r="D152" s="3"/>
      <c r="E152" s="3"/>
      <c r="F152" s="3"/>
      <c r="G152" s="3"/>
      <c r="H152" s="3"/>
      <c r="I152" s="3"/>
      <c r="J152" s="3"/>
      <c r="K152" s="3"/>
      <c r="L152" s="3"/>
      <c r="M152" s="3"/>
      <c r="N152" s="3"/>
      <c r="O152" s="3"/>
      <c r="P152" s="3"/>
      <c r="Q152" s="3"/>
    </row>
    <row r="153" spans="1:17">
      <c r="A153" s="3"/>
      <c r="B153" s="3"/>
      <c r="C153" s="3"/>
      <c r="D153" s="3"/>
      <c r="E153" s="3"/>
      <c r="F153" s="3"/>
      <c r="G153" s="3"/>
      <c r="H153" s="3"/>
      <c r="I153" s="3"/>
      <c r="J153" s="3"/>
      <c r="K153" s="3"/>
      <c r="L153" s="3"/>
      <c r="M153" s="3"/>
      <c r="N153" s="3"/>
      <c r="O153" s="3"/>
      <c r="P153" s="3"/>
      <c r="Q153" s="3"/>
    </row>
    <row r="154" spans="1:17">
      <c r="A154" s="3"/>
      <c r="B154" s="3"/>
      <c r="C154" s="3"/>
      <c r="D154" s="3"/>
      <c r="E154" s="3"/>
      <c r="F154" s="3"/>
      <c r="G154" s="3"/>
      <c r="H154" s="3"/>
      <c r="I154" s="3"/>
      <c r="J154" s="3"/>
      <c r="K154" s="3"/>
      <c r="L154" s="3"/>
      <c r="M154" s="3"/>
      <c r="N154" s="3"/>
      <c r="O154" s="3"/>
      <c r="P154" s="3"/>
      <c r="Q154" s="3"/>
    </row>
    <row r="155" spans="1:17">
      <c r="A155" s="3"/>
      <c r="B155" s="134" t="s">
        <v>72</v>
      </c>
      <c r="C155" s="3"/>
      <c r="D155" s="3"/>
      <c r="E155" s="3"/>
      <c r="F155" s="3"/>
      <c r="G155" s="3"/>
      <c r="H155" s="3"/>
      <c r="I155" s="3"/>
      <c r="J155" s="3"/>
      <c r="K155" s="3"/>
      <c r="L155" s="3"/>
      <c r="M155" s="3"/>
      <c r="N155" s="3"/>
      <c r="O155" s="3"/>
      <c r="P155" s="3"/>
      <c r="Q155" s="3"/>
    </row>
    <row r="156" spans="1:17">
      <c r="A156" s="3"/>
      <c r="B156" s="282" t="s">
        <v>1</v>
      </c>
      <c r="C156" s="167">
        <v>2006</v>
      </c>
      <c r="D156" s="167">
        <v>2007</v>
      </c>
      <c r="E156" s="167">
        <v>2008</v>
      </c>
      <c r="F156" s="167">
        <v>2009</v>
      </c>
      <c r="G156" s="167">
        <v>2010</v>
      </c>
      <c r="H156" s="167">
        <v>2011</v>
      </c>
      <c r="I156" s="167">
        <v>2012</v>
      </c>
      <c r="J156" s="167">
        <v>2013</v>
      </c>
      <c r="K156" s="211">
        <v>2014</v>
      </c>
      <c r="L156" s="167">
        <v>2015</v>
      </c>
      <c r="M156" s="372">
        <v>2016</v>
      </c>
      <c r="N156" s="372">
        <v>2017</v>
      </c>
      <c r="O156" s="372">
        <v>2018</v>
      </c>
      <c r="P156" s="3"/>
      <c r="Q156" s="3"/>
    </row>
    <row r="157" spans="1:17">
      <c r="A157" s="3"/>
      <c r="B157" s="41" t="s">
        <v>73</v>
      </c>
      <c r="C157" s="250">
        <v>97</v>
      </c>
      <c r="D157" s="250">
        <v>133</v>
      </c>
      <c r="E157" s="250">
        <v>213</v>
      </c>
      <c r="F157" s="250">
        <v>244</v>
      </c>
      <c r="G157" s="250">
        <v>756</v>
      </c>
      <c r="H157" s="250">
        <v>785</v>
      </c>
      <c r="I157" s="250">
        <v>844</v>
      </c>
      <c r="J157" s="250">
        <v>871</v>
      </c>
      <c r="K157" s="250">
        <v>944</v>
      </c>
      <c r="L157" s="250">
        <v>937</v>
      </c>
      <c r="M157" s="250">
        <v>921</v>
      </c>
      <c r="N157" s="250">
        <v>928</v>
      </c>
      <c r="O157" s="250">
        <v>944</v>
      </c>
      <c r="P157" s="3"/>
      <c r="Q157" s="3"/>
    </row>
    <row r="158" spans="1:17">
      <c r="A158" s="3"/>
      <c r="B158" s="41" t="s">
        <v>74</v>
      </c>
      <c r="C158" s="250">
        <v>0</v>
      </c>
      <c r="D158" s="250">
        <v>0</v>
      </c>
      <c r="E158" s="250">
        <v>0</v>
      </c>
      <c r="F158" s="250">
        <v>0</v>
      </c>
      <c r="G158" s="250">
        <v>0</v>
      </c>
      <c r="H158" s="250">
        <v>1</v>
      </c>
      <c r="I158" s="250">
        <v>2</v>
      </c>
      <c r="J158" s="250">
        <v>2</v>
      </c>
      <c r="K158" s="250">
        <v>2</v>
      </c>
      <c r="L158" s="250">
        <v>2</v>
      </c>
      <c r="M158" s="250">
        <v>2</v>
      </c>
      <c r="N158" s="250">
        <v>2</v>
      </c>
      <c r="O158" s="250">
        <v>2</v>
      </c>
      <c r="P158" s="3"/>
      <c r="Q158" s="3"/>
    </row>
    <row r="159" spans="1:17">
      <c r="A159" s="3"/>
      <c r="B159" s="196" t="s">
        <v>8</v>
      </c>
      <c r="C159" s="251">
        <v>97</v>
      </c>
      <c r="D159" s="251">
        <v>133</v>
      </c>
      <c r="E159" s="251">
        <v>213</v>
      </c>
      <c r="F159" s="251">
        <v>244</v>
      </c>
      <c r="G159" s="251">
        <v>756</v>
      </c>
      <c r="H159" s="251">
        <v>786</v>
      </c>
      <c r="I159" s="251">
        <v>846</v>
      </c>
      <c r="J159" s="251">
        <v>873</v>
      </c>
      <c r="K159" s="251">
        <v>946</v>
      </c>
      <c r="L159" s="251">
        <f>SUM(L157:L158)</f>
        <v>939</v>
      </c>
      <c r="M159" s="251">
        <f>SUM(M157:M158)</f>
        <v>923</v>
      </c>
      <c r="N159" s="251">
        <f>SUM(N157:N158)</f>
        <v>930</v>
      </c>
      <c r="O159" s="251">
        <f>SUM(O157:O158)</f>
        <v>946</v>
      </c>
      <c r="P159" s="3"/>
      <c r="Q159" s="3"/>
    </row>
    <row r="160" spans="1:17">
      <c r="A160" s="3"/>
      <c r="B160" s="3" t="s">
        <v>26</v>
      </c>
      <c r="C160" s="3"/>
      <c r="D160" s="3"/>
      <c r="E160" s="3"/>
      <c r="F160" s="3"/>
      <c r="G160" s="3"/>
      <c r="H160" s="3"/>
      <c r="I160" s="3"/>
      <c r="J160" s="3"/>
      <c r="K160" s="3"/>
      <c r="L160" s="3"/>
      <c r="M160" s="3"/>
      <c r="N160" s="3"/>
      <c r="O160" s="3"/>
      <c r="P160" s="3"/>
      <c r="Q160" s="3"/>
    </row>
    <row r="161" spans="1:17">
      <c r="A161" s="3"/>
      <c r="B161" s="3" t="s">
        <v>10</v>
      </c>
      <c r="C161" s="3"/>
      <c r="D161" s="3"/>
      <c r="E161" s="3"/>
      <c r="F161" s="3"/>
      <c r="G161" s="3"/>
      <c r="H161" s="3"/>
      <c r="I161" s="3"/>
      <c r="J161" s="3"/>
      <c r="K161" s="3"/>
      <c r="L161" s="3"/>
      <c r="M161" s="3"/>
      <c r="N161" s="3"/>
      <c r="O161" s="3"/>
      <c r="P161" s="3"/>
      <c r="Q161" s="3"/>
    </row>
    <row r="162" spans="1:17">
      <c r="A162" s="3"/>
      <c r="B162" s="3"/>
      <c r="C162" s="3"/>
      <c r="D162" s="3"/>
      <c r="E162" s="3"/>
      <c r="F162" s="3"/>
      <c r="G162" s="3"/>
      <c r="H162" s="3"/>
      <c r="I162" s="3"/>
      <c r="J162" s="3"/>
      <c r="K162" s="3"/>
      <c r="L162" s="3"/>
      <c r="M162" s="3"/>
      <c r="N162" s="3"/>
      <c r="O162" s="3"/>
      <c r="P162" s="3"/>
      <c r="Q162" s="3"/>
    </row>
    <row r="163" spans="1:17">
      <c r="A163" s="3"/>
      <c r="B163" s="3"/>
      <c r="C163" s="3"/>
      <c r="D163" s="3"/>
      <c r="E163" s="3"/>
      <c r="F163" s="3"/>
      <c r="G163" s="3"/>
      <c r="H163" s="3"/>
      <c r="I163" s="3"/>
      <c r="J163" s="3"/>
      <c r="K163" s="3"/>
      <c r="L163" s="3"/>
      <c r="M163" s="3"/>
      <c r="N163" s="3"/>
      <c r="O163" s="3"/>
      <c r="P163" s="3"/>
      <c r="Q163" s="3"/>
    </row>
    <row r="164" spans="1:17">
      <c r="A164" s="3"/>
      <c r="B164" s="3"/>
      <c r="C164" s="3"/>
      <c r="D164" s="3"/>
      <c r="E164" s="3"/>
      <c r="F164" s="3"/>
      <c r="G164" s="3"/>
      <c r="H164" s="3"/>
      <c r="I164" s="3"/>
      <c r="J164" s="3"/>
      <c r="K164" s="3"/>
      <c r="L164" s="3"/>
      <c r="M164" s="3"/>
      <c r="N164" s="3"/>
      <c r="O164" s="3"/>
      <c r="P164" s="3"/>
      <c r="Q164" s="3"/>
    </row>
    <row r="165" spans="1:17">
      <c r="A165" s="3"/>
      <c r="B165" s="134" t="s">
        <v>75</v>
      </c>
      <c r="C165" s="3"/>
      <c r="D165" s="3"/>
      <c r="E165" s="3"/>
      <c r="F165" s="3"/>
      <c r="G165" s="3"/>
      <c r="H165" s="3"/>
      <c r="I165" s="3"/>
      <c r="J165" s="3"/>
      <c r="K165" s="3"/>
      <c r="L165" s="3"/>
      <c r="M165" s="3"/>
      <c r="N165" s="3"/>
      <c r="O165" s="3"/>
      <c r="P165" s="3"/>
      <c r="Q165" s="3"/>
    </row>
    <row r="166" spans="1:17">
      <c r="A166" s="3"/>
      <c r="B166" s="282" t="s">
        <v>1</v>
      </c>
      <c r="C166" s="167">
        <v>2006</v>
      </c>
      <c r="D166" s="167">
        <v>2007</v>
      </c>
      <c r="E166" s="167">
        <v>2008</v>
      </c>
      <c r="F166" s="167">
        <v>2009</v>
      </c>
      <c r="G166" s="167">
        <v>2010</v>
      </c>
      <c r="H166" s="167">
        <v>2011</v>
      </c>
      <c r="I166" s="167">
        <v>2012</v>
      </c>
      <c r="J166" s="167">
        <v>2013</v>
      </c>
      <c r="K166" s="211">
        <v>2014</v>
      </c>
      <c r="L166" s="167">
        <v>2015</v>
      </c>
      <c r="M166" s="167">
        <v>2016</v>
      </c>
      <c r="N166" s="167">
        <v>2017</v>
      </c>
      <c r="O166" s="372">
        <v>2018</v>
      </c>
      <c r="P166" s="3"/>
      <c r="Q166" s="3"/>
    </row>
    <row r="167" spans="1:17">
      <c r="A167" s="3"/>
      <c r="B167" s="41" t="s">
        <v>73</v>
      </c>
      <c r="C167" s="390">
        <v>1</v>
      </c>
      <c r="D167" s="390">
        <v>1</v>
      </c>
      <c r="E167" s="390">
        <v>1</v>
      </c>
      <c r="F167" s="390">
        <v>1</v>
      </c>
      <c r="G167" s="390">
        <v>1</v>
      </c>
      <c r="H167" s="390">
        <v>0.998727735368957</v>
      </c>
      <c r="I167" s="390">
        <v>0.997635933806147</v>
      </c>
      <c r="J167" s="390">
        <v>0.997709049255441</v>
      </c>
      <c r="K167" s="390">
        <v>0.997885835095137</v>
      </c>
      <c r="L167" s="390">
        <v>0.997870074547391</v>
      </c>
      <c r="M167" s="390">
        <v>0.99783315276273</v>
      </c>
      <c r="N167" s="390">
        <v>0.997849462365591</v>
      </c>
      <c r="O167" s="390">
        <v>0.997885835095137</v>
      </c>
      <c r="P167" s="3"/>
      <c r="Q167" s="3"/>
    </row>
    <row r="168" spans="1:17">
      <c r="A168" s="3"/>
      <c r="B168" s="41" t="s">
        <v>74</v>
      </c>
      <c r="C168" s="390">
        <v>0</v>
      </c>
      <c r="D168" s="390">
        <v>0</v>
      </c>
      <c r="E168" s="390">
        <v>0</v>
      </c>
      <c r="F168" s="390">
        <v>0</v>
      </c>
      <c r="G168" s="390">
        <v>0</v>
      </c>
      <c r="H168" s="390">
        <v>0.00127226463104326</v>
      </c>
      <c r="I168" s="390">
        <v>0.00236406619385343</v>
      </c>
      <c r="J168" s="390">
        <v>0.00229095074455899</v>
      </c>
      <c r="K168" s="390">
        <v>0.00211416490486258</v>
      </c>
      <c r="L168" s="390">
        <v>0.00212992545260916</v>
      </c>
      <c r="M168" s="390">
        <v>0.00216684723726977</v>
      </c>
      <c r="N168" s="390">
        <v>0.0021505376344086</v>
      </c>
      <c r="O168" s="390">
        <v>0.00211416490486258</v>
      </c>
      <c r="P168" s="3"/>
      <c r="Q168" s="3"/>
    </row>
    <row r="169" spans="1:17">
      <c r="A169" s="3"/>
      <c r="B169" s="196" t="s">
        <v>8</v>
      </c>
      <c r="C169" s="391">
        <v>1</v>
      </c>
      <c r="D169" s="391">
        <v>1</v>
      </c>
      <c r="E169" s="391">
        <v>1</v>
      </c>
      <c r="F169" s="391">
        <v>1</v>
      </c>
      <c r="G169" s="391">
        <v>1</v>
      </c>
      <c r="H169" s="391">
        <v>1</v>
      </c>
      <c r="I169" s="391">
        <v>1</v>
      </c>
      <c r="J169" s="391">
        <v>1</v>
      </c>
      <c r="K169" s="391">
        <v>1</v>
      </c>
      <c r="L169" s="391">
        <f>SUM(L167:L168)</f>
        <v>1</v>
      </c>
      <c r="M169" s="391">
        <v>1</v>
      </c>
      <c r="N169" s="391">
        <v>1</v>
      </c>
      <c r="O169" s="391">
        <v>1</v>
      </c>
      <c r="P169" s="3"/>
      <c r="Q169" s="3"/>
    </row>
    <row r="170" spans="1:17">
      <c r="A170" s="3"/>
      <c r="B170" s="3" t="s">
        <v>26</v>
      </c>
      <c r="C170" s="3"/>
      <c r="D170" s="3"/>
      <c r="E170" s="3"/>
      <c r="F170" s="3"/>
      <c r="G170" s="3"/>
      <c r="H170" s="3"/>
      <c r="I170" s="3"/>
      <c r="J170" s="3"/>
      <c r="K170" s="3"/>
      <c r="L170" s="3"/>
      <c r="M170" s="3"/>
      <c r="N170" s="3"/>
      <c r="O170" s="3"/>
      <c r="P170" s="3"/>
      <c r="Q170" s="3"/>
    </row>
    <row r="171" spans="1:17">
      <c r="A171" s="3"/>
      <c r="B171" s="3" t="s">
        <v>10</v>
      </c>
      <c r="C171" s="3"/>
      <c r="D171" s="3"/>
      <c r="E171" s="3"/>
      <c r="F171" s="3"/>
      <c r="G171" s="3"/>
      <c r="H171" s="3"/>
      <c r="I171" s="3"/>
      <c r="J171" s="3"/>
      <c r="K171" s="3"/>
      <c r="L171" s="3"/>
      <c r="M171" s="3"/>
      <c r="N171" s="3"/>
      <c r="O171" s="3"/>
      <c r="P171" s="8"/>
      <c r="Q171" s="219"/>
    </row>
    <row r="172" spans="1:17">
      <c r="A172" s="3"/>
      <c r="B172" s="3"/>
      <c r="C172" s="3"/>
      <c r="D172" s="3"/>
      <c r="E172" s="3"/>
      <c r="F172" s="3"/>
      <c r="G172" s="3"/>
      <c r="H172" s="3"/>
      <c r="I172" s="3"/>
      <c r="J172" s="3"/>
      <c r="K172" s="3"/>
      <c r="L172" s="3"/>
      <c r="M172" s="3"/>
      <c r="N172" s="3"/>
      <c r="O172" s="3"/>
      <c r="P172" s="8"/>
      <c r="Q172" s="219"/>
    </row>
    <row r="173" spans="1:17">
      <c r="A173" s="3"/>
      <c r="B173" s="3"/>
      <c r="C173" s="3"/>
      <c r="D173" s="3"/>
      <c r="E173" s="3"/>
      <c r="F173" s="3"/>
      <c r="G173" s="3"/>
      <c r="H173" s="3"/>
      <c r="I173" s="3"/>
      <c r="J173" s="3"/>
      <c r="K173" s="3"/>
      <c r="L173" s="3"/>
      <c r="M173" s="3"/>
      <c r="N173" s="3"/>
      <c r="O173" s="3"/>
      <c r="P173" s="8"/>
      <c r="Q173" s="219"/>
    </row>
    <row r="174" spans="1:17">
      <c r="A174" s="3"/>
      <c r="B174" s="3"/>
      <c r="C174" s="3"/>
      <c r="D174" s="3"/>
      <c r="E174" s="3"/>
      <c r="F174" s="3"/>
      <c r="G174" s="3"/>
      <c r="H174" s="3"/>
      <c r="I174" s="3"/>
      <c r="J174" s="3"/>
      <c r="K174" s="3"/>
      <c r="L174" s="3"/>
      <c r="M174" s="3"/>
      <c r="N174" s="3"/>
      <c r="O174" s="3"/>
      <c r="P174" s="8"/>
      <c r="Q174" s="219"/>
    </row>
    <row r="175" spans="1:17">
      <c r="A175" s="3"/>
      <c r="B175" s="134" t="s">
        <v>76</v>
      </c>
      <c r="C175" s="3"/>
      <c r="D175" s="3"/>
      <c r="E175" s="3"/>
      <c r="F175" s="3"/>
      <c r="G175" s="3"/>
      <c r="H175" s="3"/>
      <c r="I175" s="3"/>
      <c r="J175" s="3"/>
      <c r="K175" s="3"/>
      <c r="L175" s="3"/>
      <c r="M175" s="3"/>
      <c r="N175" s="3"/>
      <c r="O175" s="3"/>
      <c r="P175" s="8"/>
      <c r="Q175" s="219"/>
    </row>
    <row r="176" spans="1:17">
      <c r="A176" s="3"/>
      <c r="B176" s="282" t="s">
        <v>1</v>
      </c>
      <c r="C176" s="167">
        <v>2006</v>
      </c>
      <c r="D176" s="167">
        <v>2007</v>
      </c>
      <c r="E176" s="167">
        <v>2008</v>
      </c>
      <c r="F176" s="167">
        <v>2009</v>
      </c>
      <c r="G176" s="167">
        <v>2010</v>
      </c>
      <c r="H176" s="167">
        <v>2011</v>
      </c>
      <c r="I176" s="167">
        <v>2012</v>
      </c>
      <c r="J176" s="167">
        <v>2013</v>
      </c>
      <c r="K176" s="211">
        <v>2014</v>
      </c>
      <c r="L176" s="167">
        <v>2015</v>
      </c>
      <c r="M176" s="167">
        <v>2016</v>
      </c>
      <c r="N176" s="372">
        <v>2017</v>
      </c>
      <c r="O176" s="372">
        <v>2018</v>
      </c>
      <c r="P176" s="8"/>
      <c r="Q176" s="219"/>
    </row>
    <row r="177" spans="1:19">
      <c r="A177" s="3"/>
      <c r="B177" s="41" t="s">
        <v>77</v>
      </c>
      <c r="C177" s="250">
        <v>1</v>
      </c>
      <c r="D177" s="250">
        <v>1</v>
      </c>
      <c r="E177" s="250">
        <v>3</v>
      </c>
      <c r="F177" s="250">
        <v>4</v>
      </c>
      <c r="G177" s="250">
        <v>25</v>
      </c>
      <c r="H177" s="250">
        <v>27</v>
      </c>
      <c r="I177" s="250">
        <v>26</v>
      </c>
      <c r="J177" s="250">
        <v>29</v>
      </c>
      <c r="K177" s="250">
        <v>30</v>
      </c>
      <c r="L177" s="250">
        <v>32</v>
      </c>
      <c r="M177" s="250">
        <v>32</v>
      </c>
      <c r="N177" s="250">
        <v>30</v>
      </c>
      <c r="O177" s="250">
        <v>29</v>
      </c>
      <c r="P177" s="8"/>
      <c r="Q177" s="219"/>
      <c r="R177" s="392"/>
      <c r="S177" s="393"/>
    </row>
    <row r="178" spans="1:19">
      <c r="A178" s="3"/>
      <c r="B178" s="41" t="s">
        <v>78</v>
      </c>
      <c r="C178" s="250">
        <v>52</v>
      </c>
      <c r="D178" s="250">
        <v>74</v>
      </c>
      <c r="E178" s="250">
        <v>139</v>
      </c>
      <c r="F178" s="250">
        <v>156</v>
      </c>
      <c r="G178" s="250">
        <v>529</v>
      </c>
      <c r="H178" s="250">
        <v>539</v>
      </c>
      <c r="I178" s="250">
        <v>584</v>
      </c>
      <c r="J178" s="250">
        <v>598</v>
      </c>
      <c r="K178" s="250">
        <v>651</v>
      </c>
      <c r="L178" s="250">
        <v>645</v>
      </c>
      <c r="M178" s="250">
        <v>638</v>
      </c>
      <c r="N178" s="250">
        <v>638</v>
      </c>
      <c r="O178" s="250">
        <v>646</v>
      </c>
      <c r="P178" s="8"/>
      <c r="Q178" s="219"/>
      <c r="R178" s="392"/>
      <c r="S178" s="393"/>
    </row>
    <row r="179" spans="1:19">
      <c r="A179" s="3"/>
      <c r="B179" s="41" t="s">
        <v>79</v>
      </c>
      <c r="C179" s="250">
        <v>1</v>
      </c>
      <c r="D179" s="250">
        <v>2</v>
      </c>
      <c r="E179" s="250">
        <v>2</v>
      </c>
      <c r="F179" s="250">
        <v>2</v>
      </c>
      <c r="G179" s="250">
        <v>2</v>
      </c>
      <c r="H179" s="250">
        <v>2</v>
      </c>
      <c r="I179" s="250">
        <v>2</v>
      </c>
      <c r="J179" s="250">
        <v>2</v>
      </c>
      <c r="K179" s="250">
        <v>2</v>
      </c>
      <c r="L179" s="250">
        <v>2</v>
      </c>
      <c r="M179" s="250">
        <v>2</v>
      </c>
      <c r="N179" s="250">
        <v>1</v>
      </c>
      <c r="O179" s="250">
        <v>1</v>
      </c>
      <c r="P179" s="3"/>
      <c r="Q179" s="8"/>
      <c r="R179" s="392"/>
      <c r="S179" s="393"/>
    </row>
    <row r="180" spans="1:19">
      <c r="A180" s="3"/>
      <c r="B180" s="41" t="s">
        <v>80</v>
      </c>
      <c r="C180" s="250">
        <v>33</v>
      </c>
      <c r="D180" s="250">
        <v>36</v>
      </c>
      <c r="E180" s="250">
        <v>34</v>
      </c>
      <c r="F180" s="250">
        <v>33</v>
      </c>
      <c r="G180" s="250">
        <v>37</v>
      </c>
      <c r="H180" s="250">
        <v>40</v>
      </c>
      <c r="I180" s="250">
        <v>47</v>
      </c>
      <c r="J180" s="250">
        <v>52</v>
      </c>
      <c r="K180" s="250">
        <v>58</v>
      </c>
      <c r="L180" s="250">
        <v>42</v>
      </c>
      <c r="M180" s="250">
        <v>33</v>
      </c>
      <c r="N180" s="250">
        <v>32</v>
      </c>
      <c r="O180" s="250">
        <v>30</v>
      </c>
      <c r="P180" s="3"/>
      <c r="Q180" s="8"/>
      <c r="R180" s="392"/>
      <c r="S180" s="393"/>
    </row>
    <row r="181" spans="1:19">
      <c r="A181" s="3"/>
      <c r="B181" s="41" t="s">
        <v>81</v>
      </c>
      <c r="C181" s="250">
        <v>1</v>
      </c>
      <c r="D181" s="250">
        <v>3</v>
      </c>
      <c r="E181" s="250">
        <v>5</v>
      </c>
      <c r="F181" s="250">
        <v>7</v>
      </c>
      <c r="G181" s="250">
        <v>27</v>
      </c>
      <c r="H181" s="250">
        <v>29</v>
      </c>
      <c r="I181" s="250">
        <v>29</v>
      </c>
      <c r="J181" s="250">
        <v>29</v>
      </c>
      <c r="K181" s="250">
        <v>31</v>
      </c>
      <c r="L181" s="250">
        <v>18</v>
      </c>
      <c r="M181" s="250">
        <v>20</v>
      </c>
      <c r="N181" s="250">
        <v>25</v>
      </c>
      <c r="O181" s="250">
        <v>30</v>
      </c>
      <c r="P181" s="3"/>
      <c r="Q181" s="8"/>
      <c r="R181" s="392"/>
      <c r="S181" s="393"/>
    </row>
    <row r="182" spans="1:19">
      <c r="A182" s="3"/>
      <c r="B182" s="41" t="s">
        <v>82</v>
      </c>
      <c r="C182" s="250">
        <v>9</v>
      </c>
      <c r="D182" s="250">
        <v>17</v>
      </c>
      <c r="E182" s="250">
        <v>30</v>
      </c>
      <c r="F182" s="250">
        <v>42</v>
      </c>
      <c r="G182" s="250">
        <v>136</v>
      </c>
      <c r="H182" s="250">
        <v>149</v>
      </c>
      <c r="I182" s="250">
        <v>158</v>
      </c>
      <c r="J182" s="250">
        <v>163</v>
      </c>
      <c r="K182" s="250">
        <v>174</v>
      </c>
      <c r="L182" s="250">
        <v>200</v>
      </c>
      <c r="M182" s="250">
        <v>198</v>
      </c>
      <c r="N182" s="250">
        <v>204</v>
      </c>
      <c r="O182" s="250">
        <v>210</v>
      </c>
      <c r="P182" s="3"/>
      <c r="Q182" s="8"/>
      <c r="R182" s="392"/>
      <c r="S182" s="393"/>
    </row>
    <row r="183" spans="1:19">
      <c r="A183" s="3"/>
      <c r="B183" s="196" t="s">
        <v>8</v>
      </c>
      <c r="C183" s="251">
        <v>97</v>
      </c>
      <c r="D183" s="251">
        <v>133</v>
      </c>
      <c r="E183" s="251">
        <v>213</v>
      </c>
      <c r="F183" s="251">
        <v>244</v>
      </c>
      <c r="G183" s="251">
        <v>756</v>
      </c>
      <c r="H183" s="251">
        <v>786</v>
      </c>
      <c r="I183" s="251">
        <v>846</v>
      </c>
      <c r="J183" s="251">
        <v>873</v>
      </c>
      <c r="K183" s="251">
        <v>946</v>
      </c>
      <c r="L183" s="251">
        <f>SUM(L177:L182)</f>
        <v>939</v>
      </c>
      <c r="M183" s="251">
        <f>SUM(M177:M182)</f>
        <v>923</v>
      </c>
      <c r="N183" s="251">
        <f>SUM(N177:N182)</f>
        <v>930</v>
      </c>
      <c r="O183" s="251">
        <v>946</v>
      </c>
      <c r="P183" s="3"/>
      <c r="Q183" s="8"/>
      <c r="R183" s="392"/>
      <c r="S183" s="393"/>
    </row>
    <row r="184" spans="1:19">
      <c r="A184" s="3"/>
      <c r="B184" s="3" t="s">
        <v>26</v>
      </c>
      <c r="C184" s="3"/>
      <c r="D184" s="3"/>
      <c r="E184" s="3"/>
      <c r="F184" s="3"/>
      <c r="G184" s="3"/>
      <c r="H184" s="3"/>
      <c r="I184" s="3"/>
      <c r="J184" s="3"/>
      <c r="K184" s="3"/>
      <c r="L184" s="3"/>
      <c r="M184" s="3"/>
      <c r="N184" s="3"/>
      <c r="O184" s="3"/>
      <c r="P184" s="3"/>
      <c r="Q184" s="8"/>
      <c r="R184" s="392"/>
      <c r="S184" s="393"/>
    </row>
    <row r="185" spans="1:19">
      <c r="A185" s="3"/>
      <c r="B185" s="3" t="s">
        <v>10</v>
      </c>
      <c r="C185" s="3"/>
      <c r="D185" s="3"/>
      <c r="E185" s="3"/>
      <c r="F185" s="3"/>
      <c r="G185" s="3"/>
      <c r="H185" s="3"/>
      <c r="I185" s="3"/>
      <c r="J185" s="3"/>
      <c r="K185" s="3"/>
      <c r="L185" s="3"/>
      <c r="M185" s="3"/>
      <c r="N185" s="3"/>
      <c r="O185" s="3"/>
      <c r="P185" s="3"/>
      <c r="Q185" s="3"/>
      <c r="R185" s="393"/>
      <c r="S185" s="393"/>
    </row>
    <row r="186" spans="1:17">
      <c r="A186" s="3"/>
      <c r="B186" s="3"/>
      <c r="C186" s="3"/>
      <c r="D186" s="3"/>
      <c r="E186" s="3"/>
      <c r="F186" s="3"/>
      <c r="G186" s="3"/>
      <c r="H186" s="3"/>
      <c r="I186" s="3"/>
      <c r="J186" s="3"/>
      <c r="K186" s="3"/>
      <c r="L186" s="3"/>
      <c r="M186" s="3"/>
      <c r="N186" s="3"/>
      <c r="O186" s="3"/>
      <c r="P186" s="3"/>
      <c r="Q186" s="3"/>
    </row>
    <row r="187" spans="1:17">
      <c r="A187" s="3"/>
      <c r="B187" s="3"/>
      <c r="C187" s="3"/>
      <c r="D187" s="3"/>
      <c r="E187" s="3"/>
      <c r="F187" s="3"/>
      <c r="G187" s="3"/>
      <c r="H187" s="3"/>
      <c r="I187" s="3"/>
      <c r="J187" s="3"/>
      <c r="K187" s="3"/>
      <c r="L187" s="3"/>
      <c r="M187" s="3"/>
      <c r="N187" s="3"/>
      <c r="O187" s="3"/>
      <c r="P187" s="3"/>
      <c r="Q187" s="3"/>
    </row>
    <row r="188" spans="1:17">
      <c r="A188" s="3"/>
      <c r="B188" s="3"/>
      <c r="C188" s="3"/>
      <c r="D188" s="3"/>
      <c r="E188" s="3"/>
      <c r="F188" s="3"/>
      <c r="G188" s="3"/>
      <c r="H188" s="3"/>
      <c r="I188" s="3"/>
      <c r="J188" s="3"/>
      <c r="K188" s="3"/>
      <c r="L188" s="3"/>
      <c r="M188" s="3"/>
      <c r="N188" s="3"/>
      <c r="O188" s="3"/>
      <c r="P188" s="3"/>
      <c r="Q188" s="3"/>
    </row>
    <row r="189" spans="1:17">
      <c r="A189" s="3"/>
      <c r="B189" s="134" t="s">
        <v>83</v>
      </c>
      <c r="C189" s="3"/>
      <c r="D189" s="3"/>
      <c r="E189" s="3"/>
      <c r="F189" s="3"/>
      <c r="G189" s="3"/>
      <c r="H189" s="3"/>
      <c r="I189" s="3"/>
      <c r="J189" s="3"/>
      <c r="K189" s="3"/>
      <c r="L189" s="3"/>
      <c r="M189" s="3"/>
      <c r="N189" s="3"/>
      <c r="O189" s="3"/>
      <c r="P189" s="3"/>
      <c r="Q189" s="3"/>
    </row>
    <row r="190" spans="1:17">
      <c r="A190" s="3"/>
      <c r="B190" s="282" t="s">
        <v>1</v>
      </c>
      <c r="C190" s="211">
        <v>2006</v>
      </c>
      <c r="D190" s="211">
        <v>2007</v>
      </c>
      <c r="E190" s="211">
        <v>2008</v>
      </c>
      <c r="F190" s="211">
        <v>2009</v>
      </c>
      <c r="G190" s="211">
        <v>2010</v>
      </c>
      <c r="H190" s="211">
        <v>2011</v>
      </c>
      <c r="I190" s="211">
        <v>2012</v>
      </c>
      <c r="J190" s="211">
        <v>2013</v>
      </c>
      <c r="K190" s="211">
        <v>2014</v>
      </c>
      <c r="L190" s="167">
        <v>2015</v>
      </c>
      <c r="M190" s="167">
        <v>2016</v>
      </c>
      <c r="N190" s="372">
        <v>2017</v>
      </c>
      <c r="O190" s="372">
        <v>2018</v>
      </c>
      <c r="P190" s="3"/>
      <c r="Q190" s="3"/>
    </row>
    <row r="191" spans="1:17">
      <c r="A191" s="3"/>
      <c r="B191" s="41" t="s">
        <v>77</v>
      </c>
      <c r="C191" s="271">
        <f>C177/C$183</f>
        <v>0.0103092783505155</v>
      </c>
      <c r="D191" s="271">
        <f t="shared" ref="D191:M191" si="15">D177/D$183</f>
        <v>0.0075187969924812</v>
      </c>
      <c r="E191" s="271">
        <f t="shared" si="15"/>
        <v>0.0140845070422535</v>
      </c>
      <c r="F191" s="271">
        <f t="shared" si="15"/>
        <v>0.0163934426229508</v>
      </c>
      <c r="G191" s="271">
        <f t="shared" si="15"/>
        <v>0.0330687830687831</v>
      </c>
      <c r="H191" s="271">
        <f t="shared" si="15"/>
        <v>0.0343511450381679</v>
      </c>
      <c r="I191" s="271">
        <f t="shared" si="15"/>
        <v>0.0307328605200946</v>
      </c>
      <c r="J191" s="271">
        <f t="shared" si="15"/>
        <v>0.0332187857961054</v>
      </c>
      <c r="K191" s="271">
        <f t="shared" si="15"/>
        <v>0.0317124735729387</v>
      </c>
      <c r="L191" s="271">
        <f t="shared" si="15"/>
        <v>0.0340788072417465</v>
      </c>
      <c r="M191" s="271">
        <f t="shared" si="15"/>
        <v>0.0346695557963164</v>
      </c>
      <c r="N191" s="271">
        <f t="shared" ref="N191:O191" si="16">N177/N$183</f>
        <v>0.032258064516129</v>
      </c>
      <c r="O191" s="271">
        <f t="shared" si="16"/>
        <v>0.0306553911205074</v>
      </c>
      <c r="P191" s="3"/>
      <c r="Q191" s="3"/>
    </row>
    <row r="192" spans="1:17">
      <c r="A192" s="3"/>
      <c r="B192" s="41" t="s">
        <v>78</v>
      </c>
      <c r="C192" s="271">
        <f t="shared" ref="C192:O192" si="17">C178/C$183</f>
        <v>0.536082474226804</v>
      </c>
      <c r="D192" s="271">
        <f t="shared" si="17"/>
        <v>0.556390977443609</v>
      </c>
      <c r="E192" s="271">
        <f t="shared" si="17"/>
        <v>0.652582159624413</v>
      </c>
      <c r="F192" s="271">
        <f t="shared" si="17"/>
        <v>0.639344262295082</v>
      </c>
      <c r="G192" s="271">
        <f t="shared" si="17"/>
        <v>0.69973544973545</v>
      </c>
      <c r="H192" s="271">
        <f t="shared" si="17"/>
        <v>0.685750636132316</v>
      </c>
      <c r="I192" s="271">
        <f t="shared" si="17"/>
        <v>0.690307328605201</v>
      </c>
      <c r="J192" s="271">
        <f t="shared" si="17"/>
        <v>0.684994272623139</v>
      </c>
      <c r="K192" s="271">
        <f t="shared" si="17"/>
        <v>0.68816067653277</v>
      </c>
      <c r="L192" s="271">
        <f t="shared" si="17"/>
        <v>0.686900958466454</v>
      </c>
      <c r="M192" s="271">
        <f t="shared" si="17"/>
        <v>0.691224268689057</v>
      </c>
      <c r="N192" s="271">
        <f t="shared" si="17"/>
        <v>0.686021505376344</v>
      </c>
      <c r="O192" s="271">
        <f t="shared" si="17"/>
        <v>0.682875264270613</v>
      </c>
      <c r="P192" s="3"/>
      <c r="Q192" s="3"/>
    </row>
    <row r="193" spans="1:17">
      <c r="A193" s="3"/>
      <c r="B193" s="41" t="s">
        <v>79</v>
      </c>
      <c r="C193" s="271">
        <f t="shared" ref="C193:O193" si="18">C179/C$183</f>
        <v>0.0103092783505155</v>
      </c>
      <c r="D193" s="271">
        <f t="shared" si="18"/>
        <v>0.0150375939849624</v>
      </c>
      <c r="E193" s="271">
        <f t="shared" si="18"/>
        <v>0.00938967136150235</v>
      </c>
      <c r="F193" s="271">
        <f t="shared" si="18"/>
        <v>0.00819672131147541</v>
      </c>
      <c r="G193" s="271">
        <f t="shared" si="18"/>
        <v>0.00264550264550265</v>
      </c>
      <c r="H193" s="271">
        <f t="shared" si="18"/>
        <v>0.00254452926208651</v>
      </c>
      <c r="I193" s="271">
        <f t="shared" si="18"/>
        <v>0.00236406619385343</v>
      </c>
      <c r="J193" s="271">
        <f t="shared" si="18"/>
        <v>0.00229095074455899</v>
      </c>
      <c r="K193" s="271">
        <f t="shared" si="18"/>
        <v>0.00211416490486258</v>
      </c>
      <c r="L193" s="271">
        <f t="shared" si="18"/>
        <v>0.00212992545260916</v>
      </c>
      <c r="M193" s="271">
        <f t="shared" si="18"/>
        <v>0.00216684723726977</v>
      </c>
      <c r="N193" s="271">
        <f t="shared" si="18"/>
        <v>0.0010752688172043</v>
      </c>
      <c r="O193" s="271">
        <f t="shared" si="18"/>
        <v>0.00105708245243129</v>
      </c>
      <c r="P193" s="3"/>
      <c r="Q193" s="3"/>
    </row>
    <row r="194" spans="1:17">
      <c r="A194" s="3"/>
      <c r="B194" s="41" t="s">
        <v>80</v>
      </c>
      <c r="C194" s="271">
        <f t="shared" ref="C194:M194" si="19">C180/C$183</f>
        <v>0.34020618556701</v>
      </c>
      <c r="D194" s="271">
        <f t="shared" si="19"/>
        <v>0.270676691729323</v>
      </c>
      <c r="E194" s="271">
        <f t="shared" si="19"/>
        <v>0.15962441314554</v>
      </c>
      <c r="F194" s="271">
        <f t="shared" si="19"/>
        <v>0.135245901639344</v>
      </c>
      <c r="G194" s="271">
        <f t="shared" si="19"/>
        <v>0.0489417989417989</v>
      </c>
      <c r="H194" s="271">
        <f t="shared" si="19"/>
        <v>0.0508905852417303</v>
      </c>
      <c r="I194" s="271">
        <f t="shared" si="19"/>
        <v>0.0555555555555556</v>
      </c>
      <c r="J194" s="271">
        <f t="shared" si="19"/>
        <v>0.0595647193585338</v>
      </c>
      <c r="K194" s="271">
        <f t="shared" si="19"/>
        <v>0.0613107822410148</v>
      </c>
      <c r="L194" s="271">
        <f t="shared" si="19"/>
        <v>0.0447284345047923</v>
      </c>
      <c r="M194" s="271">
        <f t="shared" si="19"/>
        <v>0.0357529794149512</v>
      </c>
      <c r="N194" s="271">
        <f t="shared" ref="N194:O194" si="20">N180/N$183</f>
        <v>0.0344086021505376</v>
      </c>
      <c r="O194" s="271">
        <f t="shared" si="20"/>
        <v>0.0317124735729387</v>
      </c>
      <c r="P194" s="3"/>
      <c r="Q194" s="3"/>
    </row>
    <row r="195" spans="1:17">
      <c r="A195" s="3"/>
      <c r="B195" s="41" t="s">
        <v>81</v>
      </c>
      <c r="C195" s="271">
        <f t="shared" ref="C195:M195" si="21">C181/C$183</f>
        <v>0.0103092783505155</v>
      </c>
      <c r="D195" s="271">
        <f t="shared" si="21"/>
        <v>0.0225563909774436</v>
      </c>
      <c r="E195" s="271">
        <f t="shared" si="21"/>
        <v>0.0234741784037559</v>
      </c>
      <c r="F195" s="271">
        <f t="shared" si="21"/>
        <v>0.0286885245901639</v>
      </c>
      <c r="G195" s="271">
        <f t="shared" si="21"/>
        <v>0.0357142857142857</v>
      </c>
      <c r="H195" s="271">
        <f t="shared" si="21"/>
        <v>0.0368956743002544</v>
      </c>
      <c r="I195" s="271">
        <f t="shared" si="21"/>
        <v>0.0342789598108747</v>
      </c>
      <c r="J195" s="271">
        <f t="shared" si="21"/>
        <v>0.0332187857961054</v>
      </c>
      <c r="K195" s="271">
        <f t="shared" si="21"/>
        <v>0.03276955602537</v>
      </c>
      <c r="L195" s="271">
        <f t="shared" si="21"/>
        <v>0.0191693290734824</v>
      </c>
      <c r="M195" s="271">
        <f t="shared" si="21"/>
        <v>0.0216684723726977</v>
      </c>
      <c r="N195" s="271">
        <f t="shared" ref="N195:O195" si="22">N181/N$183</f>
        <v>0.0268817204301075</v>
      </c>
      <c r="O195" s="271">
        <f t="shared" si="22"/>
        <v>0.0317124735729387</v>
      </c>
      <c r="P195" s="3"/>
      <c r="Q195" s="3"/>
    </row>
    <row r="196" spans="1:17">
      <c r="A196" s="3"/>
      <c r="B196" s="41" t="s">
        <v>82</v>
      </c>
      <c r="C196" s="271">
        <f t="shared" ref="C196:O196" si="23">C182/C$183</f>
        <v>0.0927835051546392</v>
      </c>
      <c r="D196" s="271">
        <f t="shared" si="23"/>
        <v>0.12781954887218</v>
      </c>
      <c r="E196" s="271">
        <f t="shared" si="23"/>
        <v>0.140845070422535</v>
      </c>
      <c r="F196" s="271">
        <f t="shared" si="23"/>
        <v>0.172131147540984</v>
      </c>
      <c r="G196" s="271">
        <f t="shared" si="23"/>
        <v>0.17989417989418</v>
      </c>
      <c r="H196" s="271">
        <f t="shared" si="23"/>
        <v>0.189567430025445</v>
      </c>
      <c r="I196" s="271">
        <f t="shared" si="23"/>
        <v>0.186761229314421</v>
      </c>
      <c r="J196" s="271">
        <f t="shared" si="23"/>
        <v>0.186712485681558</v>
      </c>
      <c r="K196" s="271">
        <f t="shared" si="23"/>
        <v>0.183932346723044</v>
      </c>
      <c r="L196" s="271">
        <f t="shared" si="23"/>
        <v>0.212992545260916</v>
      </c>
      <c r="M196" s="271">
        <f t="shared" si="23"/>
        <v>0.214517876489707</v>
      </c>
      <c r="N196" s="271">
        <f t="shared" si="23"/>
        <v>0.219354838709677</v>
      </c>
      <c r="O196" s="271">
        <f t="shared" si="23"/>
        <v>0.221987315010571</v>
      </c>
      <c r="P196" s="3"/>
      <c r="Q196" s="3"/>
    </row>
    <row r="197" spans="1:17">
      <c r="A197" s="3"/>
      <c r="B197" s="196" t="s">
        <v>8</v>
      </c>
      <c r="C197" s="272">
        <f t="shared" ref="C197:O197" si="24">SUM(C191:C196)</f>
        <v>1</v>
      </c>
      <c r="D197" s="272">
        <f t="shared" si="24"/>
        <v>1</v>
      </c>
      <c r="E197" s="272">
        <f t="shared" si="24"/>
        <v>1</v>
      </c>
      <c r="F197" s="272">
        <f t="shared" si="24"/>
        <v>1</v>
      </c>
      <c r="G197" s="272">
        <f t="shared" si="24"/>
        <v>1</v>
      </c>
      <c r="H197" s="272">
        <f t="shared" si="24"/>
        <v>1</v>
      </c>
      <c r="I197" s="272">
        <f t="shared" si="24"/>
        <v>1</v>
      </c>
      <c r="J197" s="272">
        <f t="shared" si="24"/>
        <v>1</v>
      </c>
      <c r="K197" s="272">
        <f t="shared" si="24"/>
        <v>1</v>
      </c>
      <c r="L197" s="272">
        <f t="shared" si="24"/>
        <v>1</v>
      </c>
      <c r="M197" s="272">
        <f t="shared" si="24"/>
        <v>1</v>
      </c>
      <c r="N197" s="272">
        <f t="shared" si="24"/>
        <v>1</v>
      </c>
      <c r="O197" s="272">
        <f t="shared" si="24"/>
        <v>1</v>
      </c>
      <c r="P197" s="3"/>
      <c r="Q197" s="3"/>
    </row>
    <row r="198" spans="1:17">
      <c r="A198" s="3"/>
      <c r="B198" s="3" t="s">
        <v>26</v>
      </c>
      <c r="C198" s="3"/>
      <c r="D198" s="3"/>
      <c r="E198" s="3"/>
      <c r="F198" s="3"/>
      <c r="G198" s="3"/>
      <c r="H198" s="3"/>
      <c r="I198" s="3"/>
      <c r="J198" s="3"/>
      <c r="K198" s="3"/>
      <c r="L198" s="3"/>
      <c r="M198" s="3"/>
      <c r="N198" s="3"/>
      <c r="O198" s="3"/>
      <c r="P198" s="3"/>
      <c r="Q198" s="3"/>
    </row>
    <row r="199" spans="1:17">
      <c r="A199" s="3"/>
      <c r="B199" s="3" t="s">
        <v>10</v>
      </c>
      <c r="C199" s="3"/>
      <c r="D199" s="3"/>
      <c r="E199" s="3"/>
      <c r="F199" s="3"/>
      <c r="G199" s="3"/>
      <c r="H199" s="3"/>
      <c r="I199" s="3"/>
      <c r="J199" s="3"/>
      <c r="K199" s="3"/>
      <c r="L199" s="3"/>
      <c r="M199" s="3"/>
      <c r="N199" s="3"/>
      <c r="O199" s="3"/>
      <c r="P199" s="3"/>
      <c r="Q199" s="3"/>
    </row>
    <row r="200" spans="1:17">
      <c r="A200" s="3"/>
      <c r="B200" s="3"/>
      <c r="C200" s="3"/>
      <c r="D200" s="3"/>
      <c r="E200" s="3"/>
      <c r="F200" s="3"/>
      <c r="G200" s="3"/>
      <c r="H200" s="3"/>
      <c r="I200" s="3"/>
      <c r="J200" s="3"/>
      <c r="K200" s="3"/>
      <c r="L200" s="3"/>
      <c r="M200" s="3"/>
      <c r="N200" s="3"/>
      <c r="O200" s="3"/>
      <c r="P200" s="3"/>
      <c r="Q200" s="3"/>
    </row>
    <row r="201" spans="1:17">
      <c r="A201" s="3"/>
      <c r="B201" s="3"/>
      <c r="C201" s="3"/>
      <c r="D201" s="3"/>
      <c r="E201" s="3"/>
      <c r="F201" s="3"/>
      <c r="G201" s="3"/>
      <c r="H201" s="3"/>
      <c r="I201" s="3"/>
      <c r="J201" s="3"/>
      <c r="K201" s="3"/>
      <c r="L201" s="3"/>
      <c r="M201" s="3"/>
      <c r="N201" s="3"/>
      <c r="O201" s="3"/>
      <c r="P201" s="3"/>
      <c r="Q201" s="3"/>
    </row>
    <row r="202" spans="1:17">
      <c r="A202" s="3"/>
      <c r="B202" s="3"/>
      <c r="C202" s="3"/>
      <c r="D202" s="3"/>
      <c r="E202" s="3"/>
      <c r="F202" s="3"/>
      <c r="G202" s="3"/>
      <c r="H202" s="3"/>
      <c r="I202" s="3"/>
      <c r="J202" s="3"/>
      <c r="K202" s="3"/>
      <c r="L202" s="3"/>
      <c r="M202" s="3"/>
      <c r="N202" s="3"/>
      <c r="O202" s="3"/>
      <c r="P202" s="3"/>
      <c r="Q202" s="3"/>
    </row>
    <row r="203" spans="1:17">
      <c r="A203" s="3"/>
      <c r="B203" s="134" t="s">
        <v>84</v>
      </c>
      <c r="C203" s="3"/>
      <c r="D203" s="3"/>
      <c r="E203" s="3"/>
      <c r="F203" s="3"/>
      <c r="G203" s="3"/>
      <c r="H203" s="3"/>
      <c r="I203" s="3"/>
      <c r="J203" s="3"/>
      <c r="K203" s="3"/>
      <c r="L203" s="3"/>
      <c r="M203" s="3"/>
      <c r="N203" s="3"/>
      <c r="O203" s="3"/>
      <c r="P203" s="3"/>
      <c r="Q203" s="3"/>
    </row>
    <row r="204" spans="1:17">
      <c r="A204" s="3"/>
      <c r="B204" s="394" t="s">
        <v>85</v>
      </c>
      <c r="C204" s="395">
        <v>2014</v>
      </c>
      <c r="D204" s="395">
        <v>2015</v>
      </c>
      <c r="E204" s="395">
        <v>2016</v>
      </c>
      <c r="F204" s="395">
        <v>2017</v>
      </c>
      <c r="G204" s="395">
        <v>2018</v>
      </c>
      <c r="H204" s="3"/>
      <c r="I204" s="3"/>
      <c r="J204" s="21"/>
      <c r="K204" s="3"/>
      <c r="L204" s="3"/>
      <c r="M204" s="3"/>
      <c r="N204" s="3"/>
      <c r="O204" s="3"/>
      <c r="P204" s="3"/>
      <c r="Q204" s="3"/>
    </row>
    <row r="205" spans="1:17">
      <c r="A205" s="3"/>
      <c r="B205" s="47" t="s">
        <v>86</v>
      </c>
      <c r="C205" s="162">
        <v>0</v>
      </c>
      <c r="D205" s="162">
        <v>0</v>
      </c>
      <c r="E205" s="250">
        <v>1</v>
      </c>
      <c r="F205" s="250">
        <v>2</v>
      </c>
      <c r="G205" s="250">
        <v>2</v>
      </c>
      <c r="H205" s="3"/>
      <c r="I205" s="3"/>
      <c r="J205" s="21"/>
      <c r="K205" s="3"/>
      <c r="L205" s="3"/>
      <c r="M205" s="3"/>
      <c r="N205" s="3"/>
      <c r="O205" s="3"/>
      <c r="P205" s="3"/>
      <c r="Q205" s="3"/>
    </row>
    <row r="206" spans="1:17">
      <c r="A206" s="3"/>
      <c r="B206" s="47" t="s">
        <v>87</v>
      </c>
      <c r="C206" s="162">
        <v>0</v>
      </c>
      <c r="D206" s="162">
        <v>0</v>
      </c>
      <c r="E206" s="250">
        <v>1</v>
      </c>
      <c r="F206" s="250">
        <v>2</v>
      </c>
      <c r="G206" s="250">
        <v>4</v>
      </c>
      <c r="H206" s="3"/>
      <c r="I206" s="3"/>
      <c r="J206" s="21"/>
      <c r="K206" s="3"/>
      <c r="L206" s="3"/>
      <c r="M206" s="3"/>
      <c r="N206" s="3"/>
      <c r="O206" s="3"/>
      <c r="P206" s="3"/>
      <c r="Q206" s="3"/>
    </row>
    <row r="207" spans="1:17">
      <c r="A207" s="3"/>
      <c r="B207" s="47" t="s">
        <v>88</v>
      </c>
      <c r="C207" s="250">
        <v>18</v>
      </c>
      <c r="D207" s="250">
        <v>20</v>
      </c>
      <c r="E207" s="250">
        <v>19</v>
      </c>
      <c r="F207" s="250">
        <v>22</v>
      </c>
      <c r="G207" s="250">
        <v>25</v>
      </c>
      <c r="H207" s="3"/>
      <c r="I207" s="3"/>
      <c r="J207" s="21"/>
      <c r="K207" s="3"/>
      <c r="L207" s="3"/>
      <c r="M207" s="3"/>
      <c r="N207" s="3"/>
      <c r="O207" s="3"/>
      <c r="P207" s="3"/>
      <c r="Q207" s="3"/>
    </row>
    <row r="208" spans="1:17">
      <c r="A208" s="3"/>
      <c r="B208" s="47" t="s">
        <v>89</v>
      </c>
      <c r="C208" s="250">
        <v>67</v>
      </c>
      <c r="D208" s="250">
        <v>66</v>
      </c>
      <c r="E208" s="250">
        <v>65</v>
      </c>
      <c r="F208" s="250">
        <v>73</v>
      </c>
      <c r="G208" s="250">
        <v>72</v>
      </c>
      <c r="H208" s="3"/>
      <c r="I208" s="3"/>
      <c r="J208" s="21"/>
      <c r="K208" s="3"/>
      <c r="L208" s="3"/>
      <c r="M208" s="3"/>
      <c r="N208" s="3"/>
      <c r="O208" s="3"/>
      <c r="P208" s="3"/>
      <c r="Q208" s="3"/>
    </row>
    <row r="209" spans="1:17">
      <c r="A209" s="3"/>
      <c r="B209" s="47" t="s">
        <v>90</v>
      </c>
      <c r="C209" s="250">
        <v>10</v>
      </c>
      <c r="D209" s="250">
        <v>10</v>
      </c>
      <c r="E209" s="250">
        <v>10</v>
      </c>
      <c r="F209" s="250">
        <v>10</v>
      </c>
      <c r="G209" s="250">
        <v>9</v>
      </c>
      <c r="H209" s="3"/>
      <c r="I209" s="3"/>
      <c r="J209" s="21"/>
      <c r="K209" s="3"/>
      <c r="L209" s="3"/>
      <c r="M209" s="3"/>
      <c r="N209" s="3"/>
      <c r="O209" s="3"/>
      <c r="P209" s="3"/>
      <c r="Q209" s="3"/>
    </row>
    <row r="210" spans="1:17">
      <c r="A210" s="3"/>
      <c r="B210" s="47" t="s">
        <v>91</v>
      </c>
      <c r="C210" s="250">
        <v>65</v>
      </c>
      <c r="D210" s="250">
        <v>68</v>
      </c>
      <c r="E210" s="250">
        <v>71</v>
      </c>
      <c r="F210" s="250">
        <v>73</v>
      </c>
      <c r="G210" s="250">
        <v>71</v>
      </c>
      <c r="H210" s="3"/>
      <c r="I210" s="3"/>
      <c r="J210" s="21"/>
      <c r="K210" s="3"/>
      <c r="L210" s="3"/>
      <c r="M210" s="3"/>
      <c r="N210" s="3"/>
      <c r="O210" s="3"/>
      <c r="P210" s="3"/>
      <c r="Q210" s="3"/>
    </row>
    <row r="211" spans="1:17">
      <c r="A211" s="3"/>
      <c r="B211" s="47" t="s">
        <v>92</v>
      </c>
      <c r="C211" s="250">
        <v>2</v>
      </c>
      <c r="D211" s="250">
        <v>2</v>
      </c>
      <c r="E211" s="250">
        <v>2</v>
      </c>
      <c r="F211" s="250">
        <v>2</v>
      </c>
      <c r="G211" s="250">
        <v>3</v>
      </c>
      <c r="H211" s="3"/>
      <c r="I211" s="3"/>
      <c r="J211" s="21"/>
      <c r="K211" s="3"/>
      <c r="L211" s="3"/>
      <c r="M211" s="3"/>
      <c r="N211" s="3"/>
      <c r="O211" s="3"/>
      <c r="P211" s="3"/>
      <c r="Q211" s="3"/>
    </row>
    <row r="212" spans="1:17">
      <c r="A212" s="3"/>
      <c r="B212" s="47" t="s">
        <v>93</v>
      </c>
      <c r="C212" s="250">
        <v>14</v>
      </c>
      <c r="D212" s="250">
        <v>9</v>
      </c>
      <c r="E212" s="250">
        <v>7</v>
      </c>
      <c r="F212" s="250">
        <v>5</v>
      </c>
      <c r="G212" s="250">
        <v>6</v>
      </c>
      <c r="H212" s="21"/>
      <c r="I212" s="215"/>
      <c r="J212" s="3"/>
      <c r="K212" s="3"/>
      <c r="L212" s="3"/>
      <c r="M212" s="3"/>
      <c r="N212" s="3"/>
      <c r="O212" s="3"/>
      <c r="P212" s="3"/>
      <c r="Q212" s="3"/>
    </row>
    <row r="213" spans="1:17">
      <c r="A213" s="3"/>
      <c r="B213" s="212" t="s">
        <v>8</v>
      </c>
      <c r="C213" s="276">
        <f>SUM(C205:C212)</f>
        <v>176</v>
      </c>
      <c r="D213" s="276">
        <f>SUM(D205:D212)</f>
        <v>175</v>
      </c>
      <c r="E213" s="276">
        <f>SUM(E205:E212)</f>
        <v>176</v>
      </c>
      <c r="F213" s="276">
        <f>SUM(F205:F212)</f>
        <v>189</v>
      </c>
      <c r="G213" s="276">
        <v>192</v>
      </c>
      <c r="H213" s="3"/>
      <c r="I213" s="3"/>
      <c r="J213" s="3"/>
      <c r="K213" s="3"/>
      <c r="L213" s="3"/>
      <c r="M213" s="3"/>
      <c r="N213" s="3"/>
      <c r="O213" s="3"/>
      <c r="P213" s="3"/>
      <c r="Q213" s="3"/>
    </row>
    <row r="214" spans="1:17">
      <c r="A214" s="3"/>
      <c r="B214" s="3" t="s">
        <v>26</v>
      </c>
      <c r="C214" s="3"/>
      <c r="D214" s="3"/>
      <c r="E214" s="3"/>
      <c r="F214" s="3"/>
      <c r="G214" s="3"/>
      <c r="H214" s="3"/>
      <c r="I214" s="3"/>
      <c r="J214" s="3"/>
      <c r="K214" s="3"/>
      <c r="L214" s="3"/>
      <c r="M214" s="3"/>
      <c r="N214" s="3"/>
      <c r="O214" s="3"/>
      <c r="P214" s="3"/>
      <c r="Q214" s="3"/>
    </row>
    <row r="215" spans="1:17">
      <c r="A215" s="3"/>
      <c r="B215" s="3" t="s">
        <v>10</v>
      </c>
      <c r="C215" s="3"/>
      <c r="D215" s="3"/>
      <c r="E215" s="3"/>
      <c r="F215" s="3"/>
      <c r="G215" s="3"/>
      <c r="H215" s="3"/>
      <c r="I215" s="3"/>
      <c r="J215" s="3"/>
      <c r="K215" s="3"/>
      <c r="L215" s="3"/>
      <c r="M215" s="3"/>
      <c r="N215" s="3"/>
      <c r="O215" s="3"/>
      <c r="P215" s="3"/>
      <c r="Q215" s="3"/>
    </row>
    <row r="216" spans="1:17">
      <c r="A216" s="3"/>
      <c r="B216" s="3"/>
      <c r="C216" s="3"/>
      <c r="D216" s="3"/>
      <c r="E216" s="3"/>
      <c r="F216" s="3"/>
      <c r="G216" s="3"/>
      <c r="H216" s="3"/>
      <c r="I216" s="3"/>
      <c r="J216" s="3"/>
      <c r="K216" s="3"/>
      <c r="L216" s="3"/>
      <c r="M216" s="3"/>
      <c r="N216" s="3"/>
      <c r="O216" s="3"/>
      <c r="P216" s="3"/>
      <c r="Q216" s="3"/>
    </row>
    <row r="217" spans="1:17">
      <c r="A217" s="3"/>
      <c r="B217" s="3"/>
      <c r="C217" s="3"/>
      <c r="D217" s="3"/>
      <c r="E217" s="3"/>
      <c r="F217" s="3"/>
      <c r="G217" s="3"/>
      <c r="H217" s="3"/>
      <c r="I217" s="3"/>
      <c r="J217" s="3"/>
      <c r="K217" s="3"/>
      <c r="L217" s="3"/>
      <c r="M217" s="3"/>
      <c r="N217" s="3"/>
      <c r="O217" s="3"/>
      <c r="P217" s="3"/>
      <c r="Q217" s="3"/>
    </row>
    <row r="218" spans="1:17">
      <c r="A218" s="3"/>
      <c r="B218" s="3"/>
      <c r="C218" s="3"/>
      <c r="D218" s="3"/>
      <c r="E218" s="3"/>
      <c r="F218" s="3"/>
      <c r="G218" s="3"/>
      <c r="H218" s="3"/>
      <c r="I218" s="3"/>
      <c r="J218" s="3"/>
      <c r="K218" s="3"/>
      <c r="L218" s="3"/>
      <c r="M218" s="3"/>
      <c r="N218" s="3"/>
      <c r="O218" s="3"/>
      <c r="P218" s="3"/>
      <c r="Q218" s="3"/>
    </row>
    <row r="219" ht="15.75" spans="1:17">
      <c r="A219" s="3"/>
      <c r="B219" s="3"/>
      <c r="C219" s="3"/>
      <c r="D219" s="3"/>
      <c r="E219" s="3"/>
      <c r="F219" s="3"/>
      <c r="G219" s="3"/>
      <c r="H219" s="3"/>
      <c r="I219" s="3"/>
      <c r="J219" s="3"/>
      <c r="K219" s="3"/>
      <c r="L219" s="3"/>
      <c r="M219" s="3"/>
      <c r="N219" s="3"/>
      <c r="O219" s="3"/>
      <c r="P219" s="3"/>
      <c r="Q219" s="3"/>
    </row>
    <row r="220" ht="31.5" customHeight="1" spans="1:17">
      <c r="A220" s="3"/>
      <c r="B220" s="396" t="s">
        <v>94</v>
      </c>
      <c r="C220" s="397"/>
      <c r="D220" s="397"/>
      <c r="E220" s="397"/>
      <c r="F220" s="398"/>
      <c r="G220" s="358" t="s">
        <v>95</v>
      </c>
      <c r="H220" s="397"/>
      <c r="I220" s="397"/>
      <c r="J220" s="397"/>
      <c r="K220" s="397"/>
      <c r="L220" s="397"/>
      <c r="M220" s="398"/>
      <c r="N220" s="3"/>
      <c r="O220" s="3"/>
      <c r="P220" s="3"/>
      <c r="Q220" s="3"/>
    </row>
    <row r="221" spans="1:17">
      <c r="A221" s="3"/>
      <c r="B221" s="53"/>
      <c r="C221" s="45"/>
      <c r="D221" s="45"/>
      <c r="E221" s="45"/>
      <c r="F221" s="54"/>
      <c r="G221" s="53"/>
      <c r="H221" s="45"/>
      <c r="I221" s="45"/>
      <c r="J221" s="45"/>
      <c r="K221" s="45"/>
      <c r="L221" s="45"/>
      <c r="M221" s="54"/>
      <c r="N221" s="3"/>
      <c r="O221" s="3"/>
      <c r="P221" s="3"/>
      <c r="Q221" s="3"/>
    </row>
    <row r="222" spans="1:17">
      <c r="A222" s="3"/>
      <c r="B222" s="53"/>
      <c r="C222" s="45"/>
      <c r="D222" s="45"/>
      <c r="E222" s="45"/>
      <c r="F222" s="54"/>
      <c r="G222" s="53"/>
      <c r="H222" s="45"/>
      <c r="I222" s="45"/>
      <c r="J222" s="45"/>
      <c r="K222" s="45"/>
      <c r="L222" s="45"/>
      <c r="M222" s="54"/>
      <c r="N222" s="3"/>
      <c r="O222" s="3"/>
      <c r="P222" s="3"/>
      <c r="Q222" s="3"/>
    </row>
    <row r="223" spans="1:17">
      <c r="A223" s="3"/>
      <c r="B223" s="53"/>
      <c r="C223" s="45"/>
      <c r="D223" s="45"/>
      <c r="E223" s="45"/>
      <c r="F223" s="54"/>
      <c r="G223" s="53"/>
      <c r="H223" s="45"/>
      <c r="I223" s="45"/>
      <c r="J223" s="45"/>
      <c r="K223" s="45"/>
      <c r="L223" s="45"/>
      <c r="M223" s="54"/>
      <c r="N223" s="3"/>
      <c r="O223" s="3"/>
      <c r="P223" s="3"/>
      <c r="Q223" s="3"/>
    </row>
    <row r="224" spans="1:17">
      <c r="A224" s="3"/>
      <c r="B224" s="53"/>
      <c r="C224" s="45"/>
      <c r="D224" s="45"/>
      <c r="E224" s="45"/>
      <c r="F224" s="54"/>
      <c r="G224" s="53"/>
      <c r="H224" s="45"/>
      <c r="I224" s="45"/>
      <c r="J224" s="45"/>
      <c r="K224" s="45"/>
      <c r="L224" s="45"/>
      <c r="M224" s="54"/>
      <c r="N224" s="3"/>
      <c r="O224" s="3"/>
      <c r="P224" s="3"/>
      <c r="Q224" s="3"/>
    </row>
    <row r="225" spans="1:17">
      <c r="A225" s="3"/>
      <c r="B225" s="53"/>
      <c r="C225" s="45"/>
      <c r="D225" s="45"/>
      <c r="E225" s="45"/>
      <c r="F225" s="54"/>
      <c r="G225" s="53"/>
      <c r="H225" s="45"/>
      <c r="I225" s="45"/>
      <c r="J225" s="45"/>
      <c r="K225" s="45"/>
      <c r="L225" s="45"/>
      <c r="M225" s="54"/>
      <c r="N225" s="3"/>
      <c r="O225" s="3"/>
      <c r="P225" s="3"/>
      <c r="Q225" s="3"/>
    </row>
    <row r="226" spans="1:17">
      <c r="A226" s="3"/>
      <c r="B226" s="53"/>
      <c r="C226" s="45"/>
      <c r="D226" s="45"/>
      <c r="E226" s="45"/>
      <c r="F226" s="54"/>
      <c r="G226" s="53"/>
      <c r="H226" s="45"/>
      <c r="I226" s="45"/>
      <c r="J226" s="45"/>
      <c r="K226" s="45"/>
      <c r="L226" s="45"/>
      <c r="M226" s="54"/>
      <c r="N226" s="3"/>
      <c r="O226" s="3"/>
      <c r="P226" s="3"/>
      <c r="Q226" s="3"/>
    </row>
    <row r="227" spans="1:17">
      <c r="A227" s="3"/>
      <c r="B227" s="53"/>
      <c r="C227" s="45"/>
      <c r="D227" s="45"/>
      <c r="E227" s="45"/>
      <c r="F227" s="54"/>
      <c r="G227" s="53"/>
      <c r="H227" s="45"/>
      <c r="I227" s="45"/>
      <c r="J227" s="45"/>
      <c r="K227" s="45"/>
      <c r="L227" s="45"/>
      <c r="M227" s="54"/>
      <c r="N227" s="3"/>
      <c r="O227" s="3"/>
      <c r="P227" s="3"/>
      <c r="Q227" s="3"/>
    </row>
    <row r="228" spans="1:17">
      <c r="A228" s="3"/>
      <c r="B228" s="53"/>
      <c r="C228" s="45"/>
      <c r="D228" s="45"/>
      <c r="E228" s="45"/>
      <c r="F228" s="54"/>
      <c r="G228" s="53"/>
      <c r="H228" s="45"/>
      <c r="I228" s="45"/>
      <c r="J228" s="45"/>
      <c r="K228" s="45"/>
      <c r="L228" s="45"/>
      <c r="M228" s="54"/>
      <c r="N228" s="3"/>
      <c r="O228" s="3"/>
      <c r="P228" s="3"/>
      <c r="Q228" s="3"/>
    </row>
    <row r="229" spans="1:17">
      <c r="A229" s="3"/>
      <c r="B229" s="53"/>
      <c r="C229" s="45"/>
      <c r="D229" s="45"/>
      <c r="E229" s="45"/>
      <c r="F229" s="54"/>
      <c r="G229" s="53"/>
      <c r="H229" s="45"/>
      <c r="I229" s="45"/>
      <c r="J229" s="45"/>
      <c r="K229" s="45"/>
      <c r="L229" s="45"/>
      <c r="M229" s="54"/>
      <c r="N229" s="3"/>
      <c r="O229" s="3"/>
      <c r="P229" s="3"/>
      <c r="Q229" s="3"/>
    </row>
    <row r="230" spans="1:17">
      <c r="A230" s="3"/>
      <c r="B230" s="53"/>
      <c r="C230" s="45"/>
      <c r="D230" s="45"/>
      <c r="E230" s="45"/>
      <c r="F230" s="54"/>
      <c r="G230" s="53"/>
      <c r="H230" s="45"/>
      <c r="I230" s="45"/>
      <c r="J230" s="45"/>
      <c r="K230" s="45"/>
      <c r="L230" s="45"/>
      <c r="M230" s="54"/>
      <c r="N230" s="3"/>
      <c r="O230" s="3"/>
      <c r="P230" s="3"/>
      <c r="Q230" s="3"/>
    </row>
    <row r="231" spans="1:17">
      <c r="A231" s="3"/>
      <c r="B231" s="53"/>
      <c r="C231" s="45"/>
      <c r="D231" s="45"/>
      <c r="E231" s="45"/>
      <c r="F231" s="54"/>
      <c r="G231" s="53"/>
      <c r="H231" s="45"/>
      <c r="I231" s="45"/>
      <c r="J231" s="45"/>
      <c r="K231" s="45"/>
      <c r="L231" s="45"/>
      <c r="M231" s="54"/>
      <c r="N231" s="3"/>
      <c r="O231" s="3"/>
      <c r="P231" s="3"/>
      <c r="Q231" s="3"/>
    </row>
    <row r="232" spans="1:17">
      <c r="A232" s="3"/>
      <c r="B232" s="53"/>
      <c r="C232" s="45"/>
      <c r="D232" s="45"/>
      <c r="E232" s="45"/>
      <c r="F232" s="54"/>
      <c r="G232" s="53"/>
      <c r="H232" s="45"/>
      <c r="I232" s="45"/>
      <c r="J232" s="45"/>
      <c r="K232" s="45"/>
      <c r="L232" s="45"/>
      <c r="M232" s="54"/>
      <c r="N232" s="3"/>
      <c r="O232" s="3"/>
      <c r="P232" s="3"/>
      <c r="Q232" s="3"/>
    </row>
    <row r="233" spans="1:17">
      <c r="A233" s="3"/>
      <c r="B233" s="53"/>
      <c r="C233" s="45"/>
      <c r="D233" s="45"/>
      <c r="E233" s="45"/>
      <c r="F233" s="54"/>
      <c r="G233" s="53"/>
      <c r="H233" s="45"/>
      <c r="I233" s="45"/>
      <c r="J233" s="45"/>
      <c r="K233" s="45"/>
      <c r="L233" s="45"/>
      <c r="M233" s="54"/>
      <c r="N233" s="3"/>
      <c r="O233" s="3"/>
      <c r="P233" s="3"/>
      <c r="Q233" s="3"/>
    </row>
    <row r="234" spans="1:17">
      <c r="A234" s="3"/>
      <c r="B234" s="53"/>
      <c r="C234" s="45"/>
      <c r="D234" s="45"/>
      <c r="E234" s="45"/>
      <c r="F234" s="54"/>
      <c r="G234" s="53"/>
      <c r="H234" s="45"/>
      <c r="I234" s="45"/>
      <c r="J234" s="45"/>
      <c r="K234" s="45"/>
      <c r="L234" s="45"/>
      <c r="M234" s="54"/>
      <c r="N234" s="3"/>
      <c r="O234" s="3"/>
      <c r="P234" s="3"/>
      <c r="Q234" s="3"/>
    </row>
    <row r="235" spans="1:17">
      <c r="A235" s="3"/>
      <c r="B235" s="53"/>
      <c r="C235" s="45"/>
      <c r="D235" s="45"/>
      <c r="E235" s="45"/>
      <c r="F235" s="54"/>
      <c r="G235" s="53"/>
      <c r="H235" s="45"/>
      <c r="I235" s="45"/>
      <c r="J235" s="45"/>
      <c r="K235" s="45"/>
      <c r="L235" s="45"/>
      <c r="M235" s="54"/>
      <c r="N235" s="3"/>
      <c r="O235" s="3"/>
      <c r="P235" s="3"/>
      <c r="Q235" s="3"/>
    </row>
    <row r="236" spans="1:17">
      <c r="A236" s="3"/>
      <c r="B236" s="53"/>
      <c r="C236" s="45"/>
      <c r="D236" s="45"/>
      <c r="E236" s="45"/>
      <c r="F236" s="54"/>
      <c r="G236" s="53"/>
      <c r="H236" s="45"/>
      <c r="I236" s="45"/>
      <c r="J236" s="45"/>
      <c r="K236" s="45"/>
      <c r="L236" s="45"/>
      <c r="M236" s="54"/>
      <c r="N236" s="3"/>
      <c r="O236" s="3"/>
      <c r="P236" s="3"/>
      <c r="Q236" s="3"/>
    </row>
    <row r="237" spans="1:17">
      <c r="A237" s="3"/>
      <c r="B237" s="53"/>
      <c r="C237" s="45"/>
      <c r="D237" s="45"/>
      <c r="E237" s="45"/>
      <c r="F237" s="54"/>
      <c r="G237" s="53"/>
      <c r="H237" s="45"/>
      <c r="I237" s="45"/>
      <c r="J237" s="45"/>
      <c r="K237" s="45"/>
      <c r="L237" s="45"/>
      <c r="M237" s="54"/>
      <c r="N237" s="3"/>
      <c r="O237" s="3"/>
      <c r="P237" s="3"/>
      <c r="Q237" s="3"/>
    </row>
    <row r="238" spans="1:17">
      <c r="A238" s="3"/>
      <c r="B238" s="53"/>
      <c r="C238" s="45"/>
      <c r="D238" s="45"/>
      <c r="E238" s="45"/>
      <c r="F238" s="54"/>
      <c r="G238" s="53"/>
      <c r="H238" s="45"/>
      <c r="I238" s="45"/>
      <c r="J238" s="45"/>
      <c r="K238" s="45"/>
      <c r="L238" s="45"/>
      <c r="M238" s="54"/>
      <c r="N238" s="3"/>
      <c r="O238" s="3"/>
      <c r="P238" s="3"/>
      <c r="Q238" s="3"/>
    </row>
    <row r="239" spans="1:17">
      <c r="A239" s="3"/>
      <c r="B239" s="53"/>
      <c r="C239" s="45"/>
      <c r="D239" s="45"/>
      <c r="E239" s="45"/>
      <c r="F239" s="54"/>
      <c r="G239" s="53"/>
      <c r="H239" s="45"/>
      <c r="I239" s="45"/>
      <c r="J239" s="45"/>
      <c r="K239" s="45"/>
      <c r="L239" s="45"/>
      <c r="M239" s="54"/>
      <c r="N239" s="3"/>
      <c r="O239" s="3"/>
      <c r="P239" s="3"/>
      <c r="Q239" s="3"/>
    </row>
    <row r="240" spans="1:17">
      <c r="A240" s="3"/>
      <c r="B240" s="53"/>
      <c r="C240" s="45"/>
      <c r="D240" s="45"/>
      <c r="E240" s="45"/>
      <c r="F240" s="54"/>
      <c r="G240" s="53"/>
      <c r="H240" s="45"/>
      <c r="I240" s="45"/>
      <c r="J240" s="45"/>
      <c r="K240" s="45"/>
      <c r="L240" s="45"/>
      <c r="M240" s="54"/>
      <c r="N240" s="3"/>
      <c r="O240" s="3"/>
      <c r="P240" s="3"/>
      <c r="Q240" s="3"/>
    </row>
    <row r="241" spans="1:17">
      <c r="A241" s="3"/>
      <c r="B241" s="53"/>
      <c r="C241" s="45"/>
      <c r="D241" s="45"/>
      <c r="E241" s="45"/>
      <c r="F241" s="54"/>
      <c r="G241" s="53"/>
      <c r="H241" s="45"/>
      <c r="I241" s="45"/>
      <c r="J241" s="45"/>
      <c r="K241" s="45"/>
      <c r="L241" s="45"/>
      <c r="M241" s="54"/>
      <c r="N241" s="3"/>
      <c r="O241" s="3"/>
      <c r="P241" s="3"/>
      <c r="Q241" s="3"/>
    </row>
    <row r="242" spans="1:17">
      <c r="A242" s="3"/>
      <c r="B242" s="53"/>
      <c r="C242" s="45"/>
      <c r="D242" s="45"/>
      <c r="E242" s="45"/>
      <c r="F242" s="54"/>
      <c r="G242" s="53"/>
      <c r="H242" s="45"/>
      <c r="I242" s="45"/>
      <c r="J242" s="45"/>
      <c r="K242" s="45"/>
      <c r="L242" s="45"/>
      <c r="M242" s="54"/>
      <c r="N242" s="3"/>
      <c r="O242" s="3"/>
      <c r="P242" s="3"/>
      <c r="Q242" s="3"/>
    </row>
    <row r="243" spans="1:17">
      <c r="A243" s="3"/>
      <c r="B243" s="53"/>
      <c r="C243" s="45"/>
      <c r="D243" s="45"/>
      <c r="E243" s="45"/>
      <c r="F243" s="54"/>
      <c r="G243" s="53"/>
      <c r="H243" s="45"/>
      <c r="I243" s="45"/>
      <c r="J243" s="45"/>
      <c r="K243" s="45"/>
      <c r="L243" s="45"/>
      <c r="M243" s="54"/>
      <c r="N243" s="3"/>
      <c r="O243" s="3"/>
      <c r="P243" s="3"/>
      <c r="Q243" s="3"/>
    </row>
    <row r="244" spans="1:17">
      <c r="A244" s="3"/>
      <c r="B244" s="53"/>
      <c r="C244" s="45"/>
      <c r="D244" s="45"/>
      <c r="E244" s="45"/>
      <c r="F244" s="54"/>
      <c r="G244" s="53"/>
      <c r="H244" s="45"/>
      <c r="I244" s="45"/>
      <c r="J244" s="45"/>
      <c r="K244" s="45"/>
      <c r="L244" s="45"/>
      <c r="M244" s="54"/>
      <c r="N244" s="3"/>
      <c r="O244" s="3"/>
      <c r="P244" s="3"/>
      <c r="Q244" s="3"/>
    </row>
    <row r="245" spans="1:17">
      <c r="A245" s="3"/>
      <c r="B245" s="53"/>
      <c r="C245" s="45"/>
      <c r="D245" s="45"/>
      <c r="E245" s="45"/>
      <c r="F245" s="54"/>
      <c r="G245" s="53"/>
      <c r="H245" s="45"/>
      <c r="I245" s="45"/>
      <c r="J245" s="45"/>
      <c r="K245" s="45"/>
      <c r="L245" s="45"/>
      <c r="M245" s="54"/>
      <c r="N245" s="3"/>
      <c r="O245" s="3"/>
      <c r="P245" s="3"/>
      <c r="Q245" s="3"/>
    </row>
    <row r="246" spans="1:17">
      <c r="A246" s="3"/>
      <c r="B246" s="53"/>
      <c r="C246" s="45"/>
      <c r="D246" s="45"/>
      <c r="E246" s="45"/>
      <c r="F246" s="54"/>
      <c r="G246" s="53"/>
      <c r="H246" s="45"/>
      <c r="I246" s="45"/>
      <c r="J246" s="45"/>
      <c r="K246" s="45"/>
      <c r="L246" s="45"/>
      <c r="M246" s="54"/>
      <c r="N246" s="3"/>
      <c r="O246" s="3"/>
      <c r="P246" s="3"/>
      <c r="Q246" s="3"/>
    </row>
    <row r="247" spans="1:17">
      <c r="A247" s="3"/>
      <c r="B247" s="53"/>
      <c r="C247" s="45"/>
      <c r="D247" s="45"/>
      <c r="E247" s="45"/>
      <c r="F247" s="54"/>
      <c r="G247" s="53"/>
      <c r="H247" s="45"/>
      <c r="I247" s="45"/>
      <c r="J247" s="45"/>
      <c r="K247" s="45"/>
      <c r="L247" s="45"/>
      <c r="M247" s="54"/>
      <c r="N247" s="3"/>
      <c r="O247" s="3"/>
      <c r="P247" s="3"/>
      <c r="Q247" s="3"/>
    </row>
    <row r="248" ht="15.75" spans="1:17">
      <c r="A248" s="3"/>
      <c r="B248" s="59"/>
      <c r="C248" s="60"/>
      <c r="D248" s="60"/>
      <c r="E248" s="60"/>
      <c r="F248" s="61"/>
      <c r="G248" s="59"/>
      <c r="H248" s="60"/>
      <c r="I248" s="60"/>
      <c r="J248" s="60"/>
      <c r="K248" s="60"/>
      <c r="L248" s="60"/>
      <c r="M248" s="61"/>
      <c r="N248" s="3"/>
      <c r="O248" s="3"/>
      <c r="P248" s="3"/>
      <c r="Q248" s="3"/>
    </row>
    <row r="249" s="3" customFormat="1" ht="42" customHeight="1" spans="2:13">
      <c r="B249" s="358" t="s">
        <v>96</v>
      </c>
      <c r="C249" s="359"/>
      <c r="D249" s="359"/>
      <c r="E249" s="359"/>
      <c r="F249" s="360"/>
      <c r="G249" s="358" t="s">
        <v>97</v>
      </c>
      <c r="H249" s="359"/>
      <c r="I249" s="359"/>
      <c r="J249" s="359"/>
      <c r="K249" s="359"/>
      <c r="L249" s="359"/>
      <c r="M249" s="360"/>
    </row>
    <row r="250" spans="1:17">
      <c r="A250" s="3"/>
      <c r="B250" s="53"/>
      <c r="C250" s="45"/>
      <c r="D250" s="45"/>
      <c r="E250" s="45"/>
      <c r="F250" s="54"/>
      <c r="G250" s="53"/>
      <c r="H250" s="45"/>
      <c r="I250" s="45"/>
      <c r="J250" s="45"/>
      <c r="K250" s="45"/>
      <c r="L250" s="45"/>
      <c r="M250" s="54"/>
      <c r="N250" s="3"/>
      <c r="O250" s="3"/>
      <c r="P250" s="3"/>
      <c r="Q250" s="3"/>
    </row>
    <row r="251" spans="1:17">
      <c r="A251" s="3"/>
      <c r="B251" s="53"/>
      <c r="C251" s="45"/>
      <c r="D251" s="45"/>
      <c r="E251" s="45"/>
      <c r="F251" s="54"/>
      <c r="G251" s="53"/>
      <c r="H251" s="45"/>
      <c r="I251" s="45"/>
      <c r="J251" s="45"/>
      <c r="K251" s="45"/>
      <c r="L251" s="45"/>
      <c r="M251" s="54"/>
      <c r="N251" s="3"/>
      <c r="O251" s="3"/>
      <c r="P251" s="3"/>
      <c r="Q251" s="3"/>
    </row>
    <row r="252" spans="1:17">
      <c r="A252" s="3"/>
      <c r="B252" s="53"/>
      <c r="C252" s="45"/>
      <c r="D252" s="45"/>
      <c r="E252" s="45"/>
      <c r="F252" s="54"/>
      <c r="G252" s="53"/>
      <c r="H252" s="45"/>
      <c r="I252" s="45"/>
      <c r="J252" s="45"/>
      <c r="K252" s="45"/>
      <c r="L252" s="45"/>
      <c r="M252" s="54"/>
      <c r="N252" s="3"/>
      <c r="O252" s="3"/>
      <c r="P252" s="3"/>
      <c r="Q252" s="3"/>
    </row>
    <row r="253" spans="1:17">
      <c r="A253" s="3"/>
      <c r="B253" s="53"/>
      <c r="C253" s="45"/>
      <c r="D253" s="45"/>
      <c r="E253" s="45"/>
      <c r="F253" s="54"/>
      <c r="G253" s="53"/>
      <c r="H253" s="45"/>
      <c r="I253" s="45"/>
      <c r="J253" s="45"/>
      <c r="K253" s="45"/>
      <c r="L253" s="45"/>
      <c r="M253" s="54"/>
      <c r="N253" s="3"/>
      <c r="O253" s="3"/>
      <c r="P253" s="3"/>
      <c r="Q253" s="3"/>
    </row>
    <row r="254" spans="1:17">
      <c r="A254" s="3"/>
      <c r="B254" s="53"/>
      <c r="C254" s="45"/>
      <c r="D254" s="45"/>
      <c r="E254" s="45"/>
      <c r="F254" s="54"/>
      <c r="G254" s="53"/>
      <c r="H254" s="45"/>
      <c r="I254" s="45"/>
      <c r="J254" s="45"/>
      <c r="K254" s="45"/>
      <c r="L254" s="45"/>
      <c r="M254" s="54"/>
      <c r="N254" s="3"/>
      <c r="O254" s="3"/>
      <c r="P254" s="3"/>
      <c r="Q254" s="3"/>
    </row>
    <row r="255" spans="1:17">
      <c r="A255" s="3"/>
      <c r="B255" s="53"/>
      <c r="C255" s="45"/>
      <c r="D255" s="45"/>
      <c r="E255" s="45"/>
      <c r="F255" s="54"/>
      <c r="G255" s="53"/>
      <c r="H255" s="45"/>
      <c r="I255" s="45"/>
      <c r="J255" s="45"/>
      <c r="K255" s="45"/>
      <c r="L255" s="45"/>
      <c r="M255" s="54"/>
      <c r="N255" s="3"/>
      <c r="O255" s="3"/>
      <c r="P255" s="3"/>
      <c r="Q255" s="3"/>
    </row>
    <row r="256" spans="1:17">
      <c r="A256" s="3"/>
      <c r="B256" s="53"/>
      <c r="C256" s="45"/>
      <c r="D256" s="45"/>
      <c r="E256" s="45"/>
      <c r="F256" s="54"/>
      <c r="G256" s="53"/>
      <c r="H256" s="45"/>
      <c r="I256" s="45"/>
      <c r="J256" s="45"/>
      <c r="K256" s="45"/>
      <c r="L256" s="45"/>
      <c r="M256" s="54"/>
      <c r="N256" s="3"/>
      <c r="O256" s="3"/>
      <c r="P256" s="3"/>
      <c r="Q256" s="3"/>
    </row>
    <row r="257" spans="1:17">
      <c r="A257" s="3"/>
      <c r="B257" s="53"/>
      <c r="C257" s="45"/>
      <c r="D257" s="45"/>
      <c r="E257" s="45"/>
      <c r="F257" s="54"/>
      <c r="G257" s="53"/>
      <c r="H257" s="45"/>
      <c r="I257" s="45"/>
      <c r="J257" s="45"/>
      <c r="K257" s="45"/>
      <c r="L257" s="45"/>
      <c r="M257" s="54"/>
      <c r="N257" s="3"/>
      <c r="O257" s="3"/>
      <c r="P257" s="3"/>
      <c r="Q257" s="3"/>
    </row>
    <row r="258" spans="1:17">
      <c r="A258" s="3"/>
      <c r="B258" s="53"/>
      <c r="C258" s="45"/>
      <c r="D258" s="45"/>
      <c r="E258" s="45"/>
      <c r="F258" s="54"/>
      <c r="G258" s="53"/>
      <c r="H258" s="45"/>
      <c r="I258" s="45"/>
      <c r="J258" s="45"/>
      <c r="K258" s="45"/>
      <c r="L258" s="45"/>
      <c r="M258" s="54"/>
      <c r="N258" s="3"/>
      <c r="O258" s="3"/>
      <c r="P258" s="3"/>
      <c r="Q258" s="3"/>
    </row>
    <row r="259" spans="1:17">
      <c r="A259" s="3"/>
      <c r="B259" s="53"/>
      <c r="C259" s="45"/>
      <c r="D259" s="45"/>
      <c r="E259" s="45"/>
      <c r="F259" s="54"/>
      <c r="G259" s="53"/>
      <c r="H259" s="45"/>
      <c r="I259" s="45"/>
      <c r="J259" s="45"/>
      <c r="K259" s="45"/>
      <c r="L259" s="45"/>
      <c r="M259" s="54"/>
      <c r="N259" s="3"/>
      <c r="O259" s="3"/>
      <c r="P259" s="3"/>
      <c r="Q259" s="3"/>
    </row>
    <row r="260" spans="1:17">
      <c r="A260" s="3"/>
      <c r="B260" s="53"/>
      <c r="C260" s="45"/>
      <c r="D260" s="45"/>
      <c r="E260" s="45"/>
      <c r="F260" s="54"/>
      <c r="G260" s="53"/>
      <c r="H260" s="45"/>
      <c r="I260" s="45"/>
      <c r="J260" s="45"/>
      <c r="K260" s="45"/>
      <c r="L260" s="45"/>
      <c r="M260" s="54"/>
      <c r="N260" s="3"/>
      <c r="O260" s="3"/>
      <c r="P260" s="3"/>
      <c r="Q260" s="3"/>
    </row>
    <row r="261" spans="1:17">
      <c r="A261" s="3"/>
      <c r="B261" s="53"/>
      <c r="C261" s="45"/>
      <c r="D261" s="45"/>
      <c r="E261" s="45"/>
      <c r="F261" s="54"/>
      <c r="G261" s="53"/>
      <c r="H261" s="45"/>
      <c r="I261" s="45"/>
      <c r="J261" s="45"/>
      <c r="K261" s="45"/>
      <c r="L261" s="45"/>
      <c r="M261" s="54"/>
      <c r="N261" s="3"/>
      <c r="O261" s="3"/>
      <c r="P261" s="3"/>
      <c r="Q261" s="3"/>
    </row>
    <row r="262" spans="1:17">
      <c r="A262" s="3"/>
      <c r="B262" s="53"/>
      <c r="C262" s="45"/>
      <c r="D262" s="45"/>
      <c r="E262" s="45"/>
      <c r="F262" s="54"/>
      <c r="G262" s="53"/>
      <c r="H262" s="45"/>
      <c r="I262" s="45"/>
      <c r="J262" s="45"/>
      <c r="K262" s="45"/>
      <c r="L262" s="45"/>
      <c r="M262" s="54"/>
      <c r="N262" s="3"/>
      <c r="O262" s="3"/>
      <c r="P262" s="3"/>
      <c r="Q262" s="3"/>
    </row>
    <row r="263" spans="1:17">
      <c r="A263" s="3"/>
      <c r="B263" s="53"/>
      <c r="C263" s="45"/>
      <c r="D263" s="45"/>
      <c r="E263" s="45"/>
      <c r="F263" s="54"/>
      <c r="G263" s="53"/>
      <c r="H263" s="45"/>
      <c r="I263" s="45"/>
      <c r="J263" s="45"/>
      <c r="K263" s="45"/>
      <c r="L263" s="45"/>
      <c r="M263" s="54"/>
      <c r="N263" s="3"/>
      <c r="O263" s="3"/>
      <c r="P263" s="3"/>
      <c r="Q263" s="3"/>
    </row>
    <row r="264" spans="1:17">
      <c r="A264" s="3"/>
      <c r="B264" s="53"/>
      <c r="C264" s="45"/>
      <c r="D264" s="45"/>
      <c r="E264" s="45"/>
      <c r="F264" s="54"/>
      <c r="G264" s="53"/>
      <c r="H264" s="45"/>
      <c r="I264" s="45"/>
      <c r="J264" s="45"/>
      <c r="K264" s="45"/>
      <c r="L264" s="45"/>
      <c r="M264" s="54"/>
      <c r="N264" s="3"/>
      <c r="O264" s="3"/>
      <c r="P264" s="3"/>
      <c r="Q264" s="3"/>
    </row>
    <row r="265" spans="1:17">
      <c r="A265" s="3"/>
      <c r="B265" s="53"/>
      <c r="C265" s="45"/>
      <c r="D265" s="45"/>
      <c r="E265" s="45"/>
      <c r="F265" s="54"/>
      <c r="G265" s="53"/>
      <c r="H265" s="45"/>
      <c r="I265" s="45"/>
      <c r="J265" s="45"/>
      <c r="K265" s="45"/>
      <c r="L265" s="45"/>
      <c r="M265" s="54"/>
      <c r="N265" s="3"/>
      <c r="O265" s="3"/>
      <c r="P265" s="3"/>
      <c r="Q265" s="3"/>
    </row>
    <row r="266" spans="1:17">
      <c r="A266" s="3"/>
      <c r="B266" s="53"/>
      <c r="C266" s="45"/>
      <c r="D266" s="45"/>
      <c r="E266" s="45"/>
      <c r="F266" s="54"/>
      <c r="G266" s="53"/>
      <c r="H266" s="45"/>
      <c r="I266" s="45"/>
      <c r="J266" s="45"/>
      <c r="K266" s="45"/>
      <c r="L266" s="45"/>
      <c r="M266" s="54"/>
      <c r="N266" s="3"/>
      <c r="O266" s="3"/>
      <c r="P266" s="3"/>
      <c r="Q266" s="3"/>
    </row>
    <row r="267" spans="1:17">
      <c r="A267" s="3"/>
      <c r="B267" s="53"/>
      <c r="C267" s="45"/>
      <c r="D267" s="45"/>
      <c r="E267" s="45"/>
      <c r="F267" s="54"/>
      <c r="G267" s="53"/>
      <c r="H267" s="45"/>
      <c r="I267" s="45"/>
      <c r="J267" s="45"/>
      <c r="K267" s="45"/>
      <c r="L267" s="45"/>
      <c r="M267" s="54"/>
      <c r="N267" s="3"/>
      <c r="O267" s="3"/>
      <c r="P267" s="3"/>
      <c r="Q267" s="3"/>
    </row>
    <row r="268" spans="1:17">
      <c r="A268" s="3"/>
      <c r="B268" s="53"/>
      <c r="C268" s="45"/>
      <c r="D268" s="45"/>
      <c r="E268" s="45"/>
      <c r="F268" s="54"/>
      <c r="G268" s="53"/>
      <c r="H268" s="45"/>
      <c r="I268" s="45"/>
      <c r="J268" s="45"/>
      <c r="K268" s="45"/>
      <c r="L268" s="45"/>
      <c r="M268" s="54"/>
      <c r="N268" s="3"/>
      <c r="O268" s="3"/>
      <c r="P268" s="3"/>
      <c r="Q268" s="3"/>
    </row>
    <row r="269" spans="1:17">
      <c r="A269" s="3"/>
      <c r="B269" s="53"/>
      <c r="C269" s="45"/>
      <c r="D269" s="45"/>
      <c r="E269" s="45"/>
      <c r="F269" s="54"/>
      <c r="G269" s="53"/>
      <c r="H269" s="45"/>
      <c r="I269" s="45"/>
      <c r="J269" s="45"/>
      <c r="K269" s="45"/>
      <c r="L269" s="45"/>
      <c r="M269" s="54"/>
      <c r="N269" s="3"/>
      <c r="O269" s="3"/>
      <c r="P269" s="3"/>
      <c r="Q269" s="3"/>
    </row>
    <row r="270" spans="1:17">
      <c r="A270" s="3"/>
      <c r="B270" s="53"/>
      <c r="C270" s="45"/>
      <c r="D270" s="45"/>
      <c r="E270" s="45"/>
      <c r="F270" s="54"/>
      <c r="G270" s="53"/>
      <c r="H270" s="45"/>
      <c r="I270" s="45"/>
      <c r="J270" s="45"/>
      <c r="K270" s="45"/>
      <c r="L270" s="45"/>
      <c r="M270" s="54"/>
      <c r="N270" s="3"/>
      <c r="O270" s="3"/>
      <c r="P270" s="3"/>
      <c r="Q270" s="3"/>
    </row>
    <row r="271" spans="1:17">
      <c r="A271" s="3"/>
      <c r="B271" s="53"/>
      <c r="C271" s="45"/>
      <c r="D271" s="45"/>
      <c r="E271" s="45"/>
      <c r="F271" s="54"/>
      <c r="G271" s="53"/>
      <c r="H271" s="45"/>
      <c r="I271" s="45"/>
      <c r="J271" s="45"/>
      <c r="K271" s="45"/>
      <c r="L271" s="45"/>
      <c r="M271" s="54"/>
      <c r="N271" s="3"/>
      <c r="O271" s="3"/>
      <c r="P271" s="3"/>
      <c r="Q271" s="3"/>
    </row>
    <row r="272" spans="1:17">
      <c r="A272" s="3"/>
      <c r="B272" s="53"/>
      <c r="C272" s="45"/>
      <c r="D272" s="45"/>
      <c r="E272" s="45"/>
      <c r="F272" s="54"/>
      <c r="G272" s="53"/>
      <c r="H272" s="45"/>
      <c r="I272" s="45"/>
      <c r="J272" s="45"/>
      <c r="K272" s="45"/>
      <c r="L272" s="45"/>
      <c r="M272" s="54"/>
      <c r="N272" s="3"/>
      <c r="O272" s="3"/>
      <c r="P272" s="3"/>
      <c r="Q272" s="3"/>
    </row>
    <row r="273" spans="1:17">
      <c r="A273" s="3"/>
      <c r="B273" s="53"/>
      <c r="C273" s="45"/>
      <c r="D273" s="45"/>
      <c r="E273" s="45"/>
      <c r="F273" s="54"/>
      <c r="G273" s="53"/>
      <c r="H273" s="45"/>
      <c r="I273" s="45"/>
      <c r="J273" s="45"/>
      <c r="K273" s="45"/>
      <c r="L273" s="45"/>
      <c r="M273" s="54"/>
      <c r="N273" s="3"/>
      <c r="O273" s="3"/>
      <c r="P273" s="3"/>
      <c r="Q273" s="3"/>
    </row>
    <row r="274" spans="1:17">
      <c r="A274" s="3"/>
      <c r="B274" s="53"/>
      <c r="C274" s="45"/>
      <c r="D274" s="45"/>
      <c r="E274" s="45"/>
      <c r="F274" s="54"/>
      <c r="G274" s="53"/>
      <c r="H274" s="45"/>
      <c r="I274" s="45"/>
      <c r="J274" s="45"/>
      <c r="K274" s="45"/>
      <c r="L274" s="45"/>
      <c r="M274" s="54"/>
      <c r="N274" s="3"/>
      <c r="O274" s="3"/>
      <c r="P274" s="3"/>
      <c r="Q274" s="3"/>
    </row>
    <row r="275" spans="1:17">
      <c r="A275" s="3"/>
      <c r="B275" s="53"/>
      <c r="C275" s="45"/>
      <c r="D275" s="45"/>
      <c r="E275" s="45"/>
      <c r="F275" s="54"/>
      <c r="G275" s="53"/>
      <c r="H275" s="45"/>
      <c r="I275" s="45"/>
      <c r="J275" s="45"/>
      <c r="K275" s="45"/>
      <c r="L275" s="45"/>
      <c r="M275" s="54"/>
      <c r="N275" s="3"/>
      <c r="O275" s="3"/>
      <c r="P275" s="3"/>
      <c r="Q275" s="3"/>
    </row>
    <row r="276" spans="1:17">
      <c r="A276" s="3"/>
      <c r="B276" s="53"/>
      <c r="C276" s="45"/>
      <c r="D276" s="45"/>
      <c r="E276" s="45"/>
      <c r="F276" s="54"/>
      <c r="G276" s="53"/>
      <c r="H276" s="45"/>
      <c r="I276" s="45"/>
      <c r="J276" s="45"/>
      <c r="K276" s="45"/>
      <c r="L276" s="45"/>
      <c r="M276" s="54"/>
      <c r="N276" s="3"/>
      <c r="O276" s="3"/>
      <c r="P276" s="3"/>
      <c r="Q276" s="3"/>
    </row>
    <row r="277" ht="15.75" spans="1:17">
      <c r="A277" s="3"/>
      <c r="B277" s="59"/>
      <c r="C277" s="60"/>
      <c r="D277" s="60"/>
      <c r="E277" s="60"/>
      <c r="F277" s="61"/>
      <c r="G277" s="59"/>
      <c r="H277" s="60"/>
      <c r="I277" s="60"/>
      <c r="J277" s="60"/>
      <c r="K277" s="60"/>
      <c r="L277" s="60"/>
      <c r="M277" s="61"/>
      <c r="N277" s="3"/>
      <c r="O277" s="3"/>
      <c r="P277" s="3"/>
      <c r="Q277" s="3"/>
    </row>
    <row r="278" spans="1:17">
      <c r="A278" s="3"/>
      <c r="B278" s="3"/>
      <c r="C278" s="3"/>
      <c r="D278" s="3"/>
      <c r="E278" s="3"/>
      <c r="F278" s="3"/>
      <c r="G278" s="3"/>
      <c r="H278" s="3"/>
      <c r="I278" s="3"/>
      <c r="J278" s="3"/>
      <c r="K278" s="3"/>
      <c r="L278" s="3"/>
      <c r="M278" s="3"/>
      <c r="N278" s="3"/>
      <c r="O278" s="3"/>
      <c r="P278" s="3"/>
      <c r="Q278" s="3"/>
    </row>
    <row r="279" spans="2:12">
      <c r="B279" s="399"/>
      <c r="C279" s="399"/>
      <c r="D279" s="399"/>
      <c r="E279" s="399"/>
      <c r="F279" s="399"/>
      <c r="G279" s="399"/>
      <c r="H279" s="399"/>
      <c r="I279" s="399"/>
      <c r="J279" s="399"/>
      <c r="K279" s="399"/>
      <c r="L279" s="399"/>
    </row>
  </sheetData>
  <sortState ref="B95:N116">
    <sortCondition ref="N95:N116" descending="1"/>
  </sortState>
  <mergeCells count="4">
    <mergeCell ref="B220:F220"/>
    <mergeCell ref="G220:M220"/>
    <mergeCell ref="B249:F249"/>
    <mergeCell ref="G249:M249"/>
  </mergeCells>
  <pageMargins left="0.7" right="0.7" top="0.75" bottom="0.75" header="0.3" footer="0.3"/>
  <headerFooter/>
  <ignoredErrors>
    <ignoredError sqref="M159:O159;N118:O118;N20:O20;C213:F213;L169;L159;L183:N183;L87;L118;L70;L30;L20" formulaRange="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998474074526"/>
  </sheetPr>
  <dimension ref="A1:R301"/>
  <sheetViews>
    <sheetView showGridLines="0" showRowColHeaders="0" zoomScale="75" zoomScaleNormal="75" workbookViewId="0">
      <selection activeCell="B16" sqref="B16"/>
    </sheetView>
  </sheetViews>
  <sheetFormatPr defaultColWidth="0" defaultRowHeight="15" customHeight="1"/>
  <cols>
    <col min="1" max="1" width="9.14285714285714" style="3" customWidth="1"/>
    <col min="2" max="2" width="53.8571428571429" style="3" customWidth="1"/>
    <col min="3" max="16" width="12.5714285714286" style="3" customWidth="1"/>
    <col min="17" max="17" width="9" style="3" customWidth="1"/>
    <col min="18" max="18" width="6.42857142857143" style="3" customWidth="1"/>
    <col min="19" max="19" width="8" style="3" hidden="1" customWidth="1"/>
    <col min="20" max="20" width="12.7142857142857" style="3" hidden="1" customWidth="1"/>
    <col min="21" max="25" width="7" style="3" hidden="1" customWidth="1"/>
    <col min="26" max="26" width="13" style="3" hidden="1" customWidth="1"/>
    <col min="27" max="27" width="9.14285714285714" style="3" hidden="1" customWidth="1"/>
    <col min="28" max="32" width="7" style="3" hidden="1" customWidth="1"/>
    <col min="33" max="33" width="13" style="3" hidden="1" customWidth="1"/>
    <col min="34" max="34" width="9.14285714285714" style="3" hidden="1" customWidth="1"/>
    <col min="35" max="38" width="7" style="3" hidden="1" customWidth="1"/>
    <col min="39" max="39" width="13" style="3" hidden="1" customWidth="1"/>
    <col min="40" max="40" width="9.14285714285714" style="3" hidden="1" customWidth="1"/>
    <col min="41" max="43" width="7" style="3" hidden="1" customWidth="1"/>
    <col min="44" max="44" width="13" style="3" hidden="1" customWidth="1"/>
    <col min="45" max="45" width="9.14285714285714" style="3" hidden="1" customWidth="1"/>
    <col min="46" max="47" width="7" style="3" hidden="1" customWidth="1"/>
    <col min="48" max="48" width="13" style="3" hidden="1" customWidth="1"/>
    <col min="49" max="49" width="9.14285714285714" style="3" hidden="1" customWidth="1"/>
    <col min="50" max="50" width="7" style="3" hidden="1" customWidth="1"/>
    <col min="51" max="51" width="13" style="3" hidden="1" customWidth="1"/>
    <col min="52" max="52" width="9.14285714285714" style="3" hidden="1" customWidth="1"/>
    <col min="53" max="53" width="13" style="3" hidden="1" customWidth="1"/>
    <col min="54" max="54" width="7" style="3" hidden="1" customWidth="1"/>
    <col min="55" max="55" width="13" style="3" hidden="1" customWidth="1"/>
    <col min="56" max="56" width="9.14285714285714" style="3" hidden="1" customWidth="1"/>
    <col min="57" max="58" width="7" style="3" hidden="1" customWidth="1"/>
    <col min="59" max="59" width="13" style="3" hidden="1" customWidth="1"/>
    <col min="60" max="60" width="9.14285714285714" style="3" hidden="1" customWidth="1"/>
    <col min="61" max="61" width="7" style="3" hidden="1" customWidth="1"/>
    <col min="62" max="62" width="13" style="3" hidden="1" customWidth="1"/>
    <col min="63" max="258" width="9.14285714285714" style="3" hidden="1" customWidth="1"/>
    <col min="259" max="259" width="53.8571428571429" style="3" hidden="1" customWidth="1"/>
    <col min="260" max="271" width="11.7142857142857" style="3" hidden="1" customWidth="1"/>
    <col min="272" max="272" width="13" style="3" hidden="1" customWidth="1"/>
    <col min="273" max="273" width="5.14285714285714" style="3" hidden="1" customWidth="1"/>
    <col min="274" max="274" width="12.7142857142857" style="3" hidden="1" customWidth="1"/>
    <col min="275" max="275" width="8" style="3" hidden="1" customWidth="1"/>
    <col min="276" max="512" width="0" style="3" hidden="1"/>
    <col min="513" max="514" width="9.14285714285714" style="3" hidden="1" customWidth="1"/>
    <col min="515" max="515" width="53.8571428571429" style="3" hidden="1" customWidth="1"/>
    <col min="516" max="527" width="11.7142857142857" style="3" hidden="1" customWidth="1"/>
    <col min="528" max="528" width="13" style="3" hidden="1" customWidth="1"/>
    <col min="529" max="529" width="5.14285714285714" style="3" hidden="1" customWidth="1"/>
    <col min="530" max="530" width="12.7142857142857" style="3" hidden="1" customWidth="1"/>
    <col min="531" max="531" width="8" style="3" hidden="1" customWidth="1"/>
    <col min="532" max="768" width="0" style="3" hidden="1"/>
    <col min="769" max="770" width="9.14285714285714" style="3" hidden="1" customWidth="1"/>
    <col min="771" max="771" width="53.8571428571429" style="3" hidden="1" customWidth="1"/>
    <col min="772" max="783" width="11.7142857142857" style="3" hidden="1" customWidth="1"/>
    <col min="784" max="784" width="13" style="3" hidden="1" customWidth="1"/>
    <col min="785" max="785" width="5.14285714285714" style="3" hidden="1" customWidth="1"/>
    <col min="786" max="786" width="12.7142857142857" style="3" hidden="1" customWidth="1"/>
    <col min="787" max="787" width="8" style="3" hidden="1" customWidth="1"/>
    <col min="788" max="1024" width="0" style="3" hidden="1"/>
    <col min="1025" max="1026" width="9.14285714285714" style="3" hidden="1" customWidth="1"/>
    <col min="1027" max="1027" width="53.8571428571429" style="3" hidden="1" customWidth="1"/>
    <col min="1028" max="1039" width="11.7142857142857" style="3" hidden="1" customWidth="1"/>
    <col min="1040" max="1040" width="13" style="3" hidden="1" customWidth="1"/>
    <col min="1041" max="1041" width="5.14285714285714" style="3" hidden="1" customWidth="1"/>
    <col min="1042" max="1042" width="12.7142857142857" style="3" hidden="1" customWidth="1"/>
    <col min="1043" max="1043" width="8" style="3" hidden="1" customWidth="1"/>
    <col min="1044" max="1280" width="0" style="3" hidden="1"/>
    <col min="1281" max="1282" width="9.14285714285714" style="3" hidden="1" customWidth="1"/>
    <col min="1283" max="1283" width="53.8571428571429" style="3" hidden="1" customWidth="1"/>
    <col min="1284" max="1295" width="11.7142857142857" style="3" hidden="1" customWidth="1"/>
    <col min="1296" max="1296" width="13" style="3" hidden="1" customWidth="1"/>
    <col min="1297" max="1297" width="5.14285714285714" style="3" hidden="1" customWidth="1"/>
    <col min="1298" max="1298" width="12.7142857142857" style="3" hidden="1" customWidth="1"/>
    <col min="1299" max="1299" width="8" style="3" hidden="1" customWidth="1"/>
    <col min="1300" max="1536" width="0" style="3" hidden="1"/>
    <col min="1537" max="1538" width="9.14285714285714" style="3" hidden="1" customWidth="1"/>
    <col min="1539" max="1539" width="53.8571428571429" style="3" hidden="1" customWidth="1"/>
    <col min="1540" max="1551" width="11.7142857142857" style="3" hidden="1" customWidth="1"/>
    <col min="1552" max="1552" width="13" style="3" hidden="1" customWidth="1"/>
    <col min="1553" max="1553" width="5.14285714285714" style="3" hidden="1" customWidth="1"/>
    <col min="1554" max="1554" width="12.7142857142857" style="3" hidden="1" customWidth="1"/>
    <col min="1555" max="1555" width="8" style="3" hidden="1" customWidth="1"/>
    <col min="1556" max="1792" width="0" style="3" hidden="1"/>
    <col min="1793" max="1794" width="9.14285714285714" style="3" hidden="1" customWidth="1"/>
    <col min="1795" max="1795" width="53.8571428571429" style="3" hidden="1" customWidth="1"/>
    <col min="1796" max="1807" width="11.7142857142857" style="3" hidden="1" customWidth="1"/>
    <col min="1808" max="1808" width="13" style="3" hidden="1" customWidth="1"/>
    <col min="1809" max="1809" width="5.14285714285714" style="3" hidden="1" customWidth="1"/>
    <col min="1810" max="1810" width="12.7142857142857" style="3" hidden="1" customWidth="1"/>
    <col min="1811" max="1811" width="8" style="3" hidden="1" customWidth="1"/>
    <col min="1812" max="2048" width="0" style="3" hidden="1"/>
    <col min="2049" max="2050" width="9.14285714285714" style="3" hidden="1" customWidth="1"/>
    <col min="2051" max="2051" width="53.8571428571429" style="3" hidden="1" customWidth="1"/>
    <col min="2052" max="2063" width="11.7142857142857" style="3" hidden="1" customWidth="1"/>
    <col min="2064" max="2064" width="13" style="3" hidden="1" customWidth="1"/>
    <col min="2065" max="2065" width="5.14285714285714" style="3" hidden="1" customWidth="1"/>
    <col min="2066" max="2066" width="12.7142857142857" style="3" hidden="1" customWidth="1"/>
    <col min="2067" max="2067" width="8" style="3" hidden="1" customWidth="1"/>
    <col min="2068" max="2304" width="0" style="3" hidden="1"/>
    <col min="2305" max="2306" width="9.14285714285714" style="3" hidden="1" customWidth="1"/>
    <col min="2307" max="2307" width="53.8571428571429" style="3" hidden="1" customWidth="1"/>
    <col min="2308" max="2319" width="11.7142857142857" style="3" hidden="1" customWidth="1"/>
    <col min="2320" max="2320" width="13" style="3" hidden="1" customWidth="1"/>
    <col min="2321" max="2321" width="5.14285714285714" style="3" hidden="1" customWidth="1"/>
    <col min="2322" max="2322" width="12.7142857142857" style="3" hidden="1" customWidth="1"/>
    <col min="2323" max="2323" width="8" style="3" hidden="1" customWidth="1"/>
    <col min="2324" max="2560" width="0" style="3" hidden="1"/>
    <col min="2561" max="2562" width="9.14285714285714" style="3" hidden="1" customWidth="1"/>
    <col min="2563" max="2563" width="53.8571428571429" style="3" hidden="1" customWidth="1"/>
    <col min="2564" max="2575" width="11.7142857142857" style="3" hidden="1" customWidth="1"/>
    <col min="2576" max="2576" width="13" style="3" hidden="1" customWidth="1"/>
    <col min="2577" max="2577" width="5.14285714285714" style="3" hidden="1" customWidth="1"/>
    <col min="2578" max="2578" width="12.7142857142857" style="3" hidden="1" customWidth="1"/>
    <col min="2579" max="2579" width="8" style="3" hidden="1" customWidth="1"/>
    <col min="2580" max="2816" width="0" style="3" hidden="1"/>
    <col min="2817" max="2818" width="9.14285714285714" style="3" hidden="1" customWidth="1"/>
    <col min="2819" max="2819" width="53.8571428571429" style="3" hidden="1" customWidth="1"/>
    <col min="2820" max="2831" width="11.7142857142857" style="3" hidden="1" customWidth="1"/>
    <col min="2832" max="2832" width="13" style="3" hidden="1" customWidth="1"/>
    <col min="2833" max="2833" width="5.14285714285714" style="3" hidden="1" customWidth="1"/>
    <col min="2834" max="2834" width="12.7142857142857" style="3" hidden="1" customWidth="1"/>
    <col min="2835" max="2835" width="8" style="3" hidden="1" customWidth="1"/>
    <col min="2836" max="3072" width="0" style="3" hidden="1"/>
    <col min="3073" max="3074" width="9.14285714285714" style="3" hidden="1" customWidth="1"/>
    <col min="3075" max="3075" width="53.8571428571429" style="3" hidden="1" customWidth="1"/>
    <col min="3076" max="3087" width="11.7142857142857" style="3" hidden="1" customWidth="1"/>
    <col min="3088" max="3088" width="13" style="3" hidden="1" customWidth="1"/>
    <col min="3089" max="3089" width="5.14285714285714" style="3" hidden="1" customWidth="1"/>
    <col min="3090" max="3090" width="12.7142857142857" style="3" hidden="1" customWidth="1"/>
    <col min="3091" max="3091" width="8" style="3" hidden="1" customWidth="1"/>
    <col min="3092" max="3328" width="0" style="3" hidden="1"/>
    <col min="3329" max="3330" width="9.14285714285714" style="3" hidden="1" customWidth="1"/>
    <col min="3331" max="3331" width="53.8571428571429" style="3" hidden="1" customWidth="1"/>
    <col min="3332" max="3343" width="11.7142857142857" style="3" hidden="1" customWidth="1"/>
    <col min="3344" max="3344" width="13" style="3" hidden="1" customWidth="1"/>
    <col min="3345" max="3345" width="5.14285714285714" style="3" hidden="1" customWidth="1"/>
    <col min="3346" max="3346" width="12.7142857142857" style="3" hidden="1" customWidth="1"/>
    <col min="3347" max="3347" width="8" style="3" hidden="1" customWidth="1"/>
    <col min="3348" max="3584" width="0" style="3" hidden="1"/>
    <col min="3585" max="3586" width="9.14285714285714" style="3" hidden="1" customWidth="1"/>
    <col min="3587" max="3587" width="53.8571428571429" style="3" hidden="1" customWidth="1"/>
    <col min="3588" max="3599" width="11.7142857142857" style="3" hidden="1" customWidth="1"/>
    <col min="3600" max="3600" width="13" style="3" hidden="1" customWidth="1"/>
    <col min="3601" max="3601" width="5.14285714285714" style="3" hidden="1" customWidth="1"/>
    <col min="3602" max="3602" width="12.7142857142857" style="3" hidden="1" customWidth="1"/>
    <col min="3603" max="3603" width="8" style="3" hidden="1" customWidth="1"/>
    <col min="3604" max="3840" width="0" style="3" hidden="1"/>
    <col min="3841" max="3842" width="9.14285714285714" style="3" hidden="1" customWidth="1"/>
    <col min="3843" max="3843" width="53.8571428571429" style="3" hidden="1" customWidth="1"/>
    <col min="3844" max="3855" width="11.7142857142857" style="3" hidden="1" customWidth="1"/>
    <col min="3856" max="3856" width="13" style="3" hidden="1" customWidth="1"/>
    <col min="3857" max="3857" width="5.14285714285714" style="3" hidden="1" customWidth="1"/>
    <col min="3858" max="3858" width="12.7142857142857" style="3" hidden="1" customWidth="1"/>
    <col min="3859" max="3859" width="8" style="3" hidden="1" customWidth="1"/>
    <col min="3860" max="4096" width="0" style="3" hidden="1"/>
    <col min="4097" max="4098" width="9.14285714285714" style="3" hidden="1" customWidth="1"/>
    <col min="4099" max="4099" width="53.8571428571429" style="3" hidden="1" customWidth="1"/>
    <col min="4100" max="4111" width="11.7142857142857" style="3" hidden="1" customWidth="1"/>
    <col min="4112" max="4112" width="13" style="3" hidden="1" customWidth="1"/>
    <col min="4113" max="4113" width="5.14285714285714" style="3" hidden="1" customWidth="1"/>
    <col min="4114" max="4114" width="12.7142857142857" style="3" hidden="1" customWidth="1"/>
    <col min="4115" max="4115" width="8" style="3" hidden="1" customWidth="1"/>
    <col min="4116" max="4352" width="0" style="3" hidden="1"/>
    <col min="4353" max="4354" width="9.14285714285714" style="3" hidden="1" customWidth="1"/>
    <col min="4355" max="4355" width="53.8571428571429" style="3" hidden="1" customWidth="1"/>
    <col min="4356" max="4367" width="11.7142857142857" style="3" hidden="1" customWidth="1"/>
    <col min="4368" max="4368" width="13" style="3" hidden="1" customWidth="1"/>
    <col min="4369" max="4369" width="5.14285714285714" style="3" hidden="1" customWidth="1"/>
    <col min="4370" max="4370" width="12.7142857142857" style="3" hidden="1" customWidth="1"/>
    <col min="4371" max="4371" width="8" style="3" hidden="1" customWidth="1"/>
    <col min="4372" max="4608" width="0" style="3" hidden="1"/>
    <col min="4609" max="4610" width="9.14285714285714" style="3" hidden="1" customWidth="1"/>
    <col min="4611" max="4611" width="53.8571428571429" style="3" hidden="1" customWidth="1"/>
    <col min="4612" max="4623" width="11.7142857142857" style="3" hidden="1" customWidth="1"/>
    <col min="4624" max="4624" width="13" style="3" hidden="1" customWidth="1"/>
    <col min="4625" max="4625" width="5.14285714285714" style="3" hidden="1" customWidth="1"/>
    <col min="4626" max="4626" width="12.7142857142857" style="3" hidden="1" customWidth="1"/>
    <col min="4627" max="4627" width="8" style="3" hidden="1" customWidth="1"/>
    <col min="4628" max="4864" width="0" style="3" hidden="1"/>
    <col min="4865" max="4866" width="9.14285714285714" style="3" hidden="1" customWidth="1"/>
    <col min="4867" max="4867" width="53.8571428571429" style="3" hidden="1" customWidth="1"/>
    <col min="4868" max="4879" width="11.7142857142857" style="3" hidden="1" customWidth="1"/>
    <col min="4880" max="4880" width="13" style="3" hidden="1" customWidth="1"/>
    <col min="4881" max="4881" width="5.14285714285714" style="3" hidden="1" customWidth="1"/>
    <col min="4882" max="4882" width="12.7142857142857" style="3" hidden="1" customWidth="1"/>
    <col min="4883" max="4883" width="8" style="3" hidden="1" customWidth="1"/>
    <col min="4884" max="5120" width="0" style="3" hidden="1"/>
    <col min="5121" max="5122" width="9.14285714285714" style="3" hidden="1" customWidth="1"/>
    <col min="5123" max="5123" width="53.8571428571429" style="3" hidden="1" customWidth="1"/>
    <col min="5124" max="5135" width="11.7142857142857" style="3" hidden="1" customWidth="1"/>
    <col min="5136" max="5136" width="13" style="3" hidden="1" customWidth="1"/>
    <col min="5137" max="5137" width="5.14285714285714" style="3" hidden="1" customWidth="1"/>
    <col min="5138" max="5138" width="12.7142857142857" style="3" hidden="1" customWidth="1"/>
    <col min="5139" max="5139" width="8" style="3" hidden="1" customWidth="1"/>
    <col min="5140" max="5376" width="0" style="3" hidden="1"/>
    <col min="5377" max="5378" width="9.14285714285714" style="3" hidden="1" customWidth="1"/>
    <col min="5379" max="5379" width="53.8571428571429" style="3" hidden="1" customWidth="1"/>
    <col min="5380" max="5391" width="11.7142857142857" style="3" hidden="1" customWidth="1"/>
    <col min="5392" max="5392" width="13" style="3" hidden="1" customWidth="1"/>
    <col min="5393" max="5393" width="5.14285714285714" style="3" hidden="1" customWidth="1"/>
    <col min="5394" max="5394" width="12.7142857142857" style="3" hidden="1" customWidth="1"/>
    <col min="5395" max="5395" width="8" style="3" hidden="1" customWidth="1"/>
    <col min="5396" max="5632" width="0" style="3" hidden="1"/>
    <col min="5633" max="5634" width="9.14285714285714" style="3" hidden="1" customWidth="1"/>
    <col min="5635" max="5635" width="53.8571428571429" style="3" hidden="1" customWidth="1"/>
    <col min="5636" max="5647" width="11.7142857142857" style="3" hidden="1" customWidth="1"/>
    <col min="5648" max="5648" width="13" style="3" hidden="1" customWidth="1"/>
    <col min="5649" max="5649" width="5.14285714285714" style="3" hidden="1" customWidth="1"/>
    <col min="5650" max="5650" width="12.7142857142857" style="3" hidden="1" customWidth="1"/>
    <col min="5651" max="5651" width="8" style="3" hidden="1" customWidth="1"/>
    <col min="5652" max="5888" width="0" style="3" hidden="1"/>
    <col min="5889" max="5890" width="9.14285714285714" style="3" hidden="1" customWidth="1"/>
    <col min="5891" max="5891" width="53.8571428571429" style="3" hidden="1" customWidth="1"/>
    <col min="5892" max="5903" width="11.7142857142857" style="3" hidden="1" customWidth="1"/>
    <col min="5904" max="5904" width="13" style="3" hidden="1" customWidth="1"/>
    <col min="5905" max="5905" width="5.14285714285714" style="3" hidden="1" customWidth="1"/>
    <col min="5906" max="5906" width="12.7142857142857" style="3" hidden="1" customWidth="1"/>
    <col min="5907" max="5907" width="8" style="3" hidden="1" customWidth="1"/>
    <col min="5908" max="6144" width="0" style="3" hidden="1"/>
    <col min="6145" max="6146" width="9.14285714285714" style="3" hidden="1" customWidth="1"/>
    <col min="6147" max="6147" width="53.8571428571429" style="3" hidden="1" customWidth="1"/>
    <col min="6148" max="6159" width="11.7142857142857" style="3" hidden="1" customWidth="1"/>
    <col min="6160" max="6160" width="13" style="3" hidden="1" customWidth="1"/>
    <col min="6161" max="6161" width="5.14285714285714" style="3" hidden="1" customWidth="1"/>
    <col min="6162" max="6162" width="12.7142857142857" style="3" hidden="1" customWidth="1"/>
    <col min="6163" max="6163" width="8" style="3" hidden="1" customWidth="1"/>
    <col min="6164" max="6400" width="0" style="3" hidden="1"/>
    <col min="6401" max="6402" width="9.14285714285714" style="3" hidden="1" customWidth="1"/>
    <col min="6403" max="6403" width="53.8571428571429" style="3" hidden="1" customWidth="1"/>
    <col min="6404" max="6415" width="11.7142857142857" style="3" hidden="1" customWidth="1"/>
    <col min="6416" max="6416" width="13" style="3" hidden="1" customWidth="1"/>
    <col min="6417" max="6417" width="5.14285714285714" style="3" hidden="1" customWidth="1"/>
    <col min="6418" max="6418" width="12.7142857142857" style="3" hidden="1" customWidth="1"/>
    <col min="6419" max="6419" width="8" style="3" hidden="1" customWidth="1"/>
    <col min="6420" max="6656" width="0" style="3" hidden="1"/>
    <col min="6657" max="6658" width="9.14285714285714" style="3" hidden="1" customWidth="1"/>
    <col min="6659" max="6659" width="53.8571428571429" style="3" hidden="1" customWidth="1"/>
    <col min="6660" max="6671" width="11.7142857142857" style="3" hidden="1" customWidth="1"/>
    <col min="6672" max="6672" width="13" style="3" hidden="1" customWidth="1"/>
    <col min="6673" max="6673" width="5.14285714285714" style="3" hidden="1" customWidth="1"/>
    <col min="6674" max="6674" width="12.7142857142857" style="3" hidden="1" customWidth="1"/>
    <col min="6675" max="6675" width="8" style="3" hidden="1" customWidth="1"/>
    <col min="6676" max="6912" width="0" style="3" hidden="1"/>
    <col min="6913" max="6914" width="9.14285714285714" style="3" hidden="1" customWidth="1"/>
    <col min="6915" max="6915" width="53.8571428571429" style="3" hidden="1" customWidth="1"/>
    <col min="6916" max="6927" width="11.7142857142857" style="3" hidden="1" customWidth="1"/>
    <col min="6928" max="6928" width="13" style="3" hidden="1" customWidth="1"/>
    <col min="6929" max="6929" width="5.14285714285714" style="3" hidden="1" customWidth="1"/>
    <col min="6930" max="6930" width="12.7142857142857" style="3" hidden="1" customWidth="1"/>
    <col min="6931" max="6931" width="8" style="3" hidden="1" customWidth="1"/>
    <col min="6932" max="7168" width="0" style="3" hidden="1"/>
    <col min="7169" max="7170" width="9.14285714285714" style="3" hidden="1" customWidth="1"/>
    <col min="7171" max="7171" width="53.8571428571429" style="3" hidden="1" customWidth="1"/>
    <col min="7172" max="7183" width="11.7142857142857" style="3" hidden="1" customWidth="1"/>
    <col min="7184" max="7184" width="13" style="3" hidden="1" customWidth="1"/>
    <col min="7185" max="7185" width="5.14285714285714" style="3" hidden="1" customWidth="1"/>
    <col min="7186" max="7186" width="12.7142857142857" style="3" hidden="1" customWidth="1"/>
    <col min="7187" max="7187" width="8" style="3" hidden="1" customWidth="1"/>
    <col min="7188" max="7424" width="0" style="3" hidden="1"/>
    <col min="7425" max="7426" width="9.14285714285714" style="3" hidden="1" customWidth="1"/>
    <col min="7427" max="7427" width="53.8571428571429" style="3" hidden="1" customWidth="1"/>
    <col min="7428" max="7439" width="11.7142857142857" style="3" hidden="1" customWidth="1"/>
    <col min="7440" max="7440" width="13" style="3" hidden="1" customWidth="1"/>
    <col min="7441" max="7441" width="5.14285714285714" style="3" hidden="1" customWidth="1"/>
    <col min="7442" max="7442" width="12.7142857142857" style="3" hidden="1" customWidth="1"/>
    <col min="7443" max="7443" width="8" style="3" hidden="1" customWidth="1"/>
    <col min="7444" max="7680" width="0" style="3" hidden="1"/>
    <col min="7681" max="7682" width="9.14285714285714" style="3" hidden="1" customWidth="1"/>
    <col min="7683" max="7683" width="53.8571428571429" style="3" hidden="1" customWidth="1"/>
    <col min="7684" max="7695" width="11.7142857142857" style="3" hidden="1" customWidth="1"/>
    <col min="7696" max="7696" width="13" style="3" hidden="1" customWidth="1"/>
    <col min="7697" max="7697" width="5.14285714285714" style="3" hidden="1" customWidth="1"/>
    <col min="7698" max="7698" width="12.7142857142857" style="3" hidden="1" customWidth="1"/>
    <col min="7699" max="7699" width="8" style="3" hidden="1" customWidth="1"/>
    <col min="7700" max="7936" width="0" style="3" hidden="1"/>
    <col min="7937" max="7938" width="9.14285714285714" style="3" hidden="1" customWidth="1"/>
    <col min="7939" max="7939" width="53.8571428571429" style="3" hidden="1" customWidth="1"/>
    <col min="7940" max="7951" width="11.7142857142857" style="3" hidden="1" customWidth="1"/>
    <col min="7952" max="7952" width="13" style="3" hidden="1" customWidth="1"/>
    <col min="7953" max="7953" width="5.14285714285714" style="3" hidden="1" customWidth="1"/>
    <col min="7954" max="7954" width="12.7142857142857" style="3" hidden="1" customWidth="1"/>
    <col min="7955" max="7955" width="8" style="3" hidden="1" customWidth="1"/>
    <col min="7956" max="8192" width="0" style="3" hidden="1"/>
    <col min="8193" max="8194" width="9.14285714285714" style="3" hidden="1" customWidth="1"/>
    <col min="8195" max="8195" width="53.8571428571429" style="3" hidden="1" customWidth="1"/>
    <col min="8196" max="8207" width="11.7142857142857" style="3" hidden="1" customWidth="1"/>
    <col min="8208" max="8208" width="13" style="3" hidden="1" customWidth="1"/>
    <col min="8209" max="8209" width="5.14285714285714" style="3" hidden="1" customWidth="1"/>
    <col min="8210" max="8210" width="12.7142857142857" style="3" hidden="1" customWidth="1"/>
    <col min="8211" max="8211" width="8" style="3" hidden="1" customWidth="1"/>
    <col min="8212" max="8448" width="0" style="3" hidden="1"/>
    <col min="8449" max="8450" width="9.14285714285714" style="3" hidden="1" customWidth="1"/>
    <col min="8451" max="8451" width="53.8571428571429" style="3" hidden="1" customWidth="1"/>
    <col min="8452" max="8463" width="11.7142857142857" style="3" hidden="1" customWidth="1"/>
    <col min="8464" max="8464" width="13" style="3" hidden="1" customWidth="1"/>
    <col min="8465" max="8465" width="5.14285714285714" style="3" hidden="1" customWidth="1"/>
    <col min="8466" max="8466" width="12.7142857142857" style="3" hidden="1" customWidth="1"/>
    <col min="8467" max="8467" width="8" style="3" hidden="1" customWidth="1"/>
    <col min="8468" max="8704" width="0" style="3" hidden="1"/>
    <col min="8705" max="8706" width="9.14285714285714" style="3" hidden="1" customWidth="1"/>
    <col min="8707" max="8707" width="53.8571428571429" style="3" hidden="1" customWidth="1"/>
    <col min="8708" max="8719" width="11.7142857142857" style="3" hidden="1" customWidth="1"/>
    <col min="8720" max="8720" width="13" style="3" hidden="1" customWidth="1"/>
    <col min="8721" max="8721" width="5.14285714285714" style="3" hidden="1" customWidth="1"/>
    <col min="8722" max="8722" width="12.7142857142857" style="3" hidden="1" customWidth="1"/>
    <col min="8723" max="8723" width="8" style="3" hidden="1" customWidth="1"/>
    <col min="8724" max="8960" width="0" style="3" hidden="1"/>
    <col min="8961" max="8962" width="9.14285714285714" style="3" hidden="1" customWidth="1"/>
    <col min="8963" max="8963" width="53.8571428571429" style="3" hidden="1" customWidth="1"/>
    <col min="8964" max="8975" width="11.7142857142857" style="3" hidden="1" customWidth="1"/>
    <col min="8976" max="8976" width="13" style="3" hidden="1" customWidth="1"/>
    <col min="8977" max="8977" width="5.14285714285714" style="3" hidden="1" customWidth="1"/>
    <col min="8978" max="8978" width="12.7142857142857" style="3" hidden="1" customWidth="1"/>
    <col min="8979" max="8979" width="8" style="3" hidden="1" customWidth="1"/>
    <col min="8980" max="9216" width="0" style="3" hidden="1"/>
    <col min="9217" max="9218" width="9.14285714285714" style="3" hidden="1" customWidth="1"/>
    <col min="9219" max="9219" width="53.8571428571429" style="3" hidden="1" customWidth="1"/>
    <col min="9220" max="9231" width="11.7142857142857" style="3" hidden="1" customWidth="1"/>
    <col min="9232" max="9232" width="13" style="3" hidden="1" customWidth="1"/>
    <col min="9233" max="9233" width="5.14285714285714" style="3" hidden="1" customWidth="1"/>
    <col min="9234" max="9234" width="12.7142857142857" style="3" hidden="1" customWidth="1"/>
    <col min="9235" max="9235" width="8" style="3" hidden="1" customWidth="1"/>
    <col min="9236" max="9472" width="0" style="3" hidden="1"/>
    <col min="9473" max="9474" width="9.14285714285714" style="3" hidden="1" customWidth="1"/>
    <col min="9475" max="9475" width="53.8571428571429" style="3" hidden="1" customWidth="1"/>
    <col min="9476" max="9487" width="11.7142857142857" style="3" hidden="1" customWidth="1"/>
    <col min="9488" max="9488" width="13" style="3" hidden="1" customWidth="1"/>
    <col min="9489" max="9489" width="5.14285714285714" style="3" hidden="1" customWidth="1"/>
    <col min="9490" max="9490" width="12.7142857142857" style="3" hidden="1" customWidth="1"/>
    <col min="9491" max="9491" width="8" style="3" hidden="1" customWidth="1"/>
    <col min="9492" max="9728" width="0" style="3" hidden="1"/>
    <col min="9729" max="9730" width="9.14285714285714" style="3" hidden="1" customWidth="1"/>
    <col min="9731" max="9731" width="53.8571428571429" style="3" hidden="1" customWidth="1"/>
    <col min="9732" max="9743" width="11.7142857142857" style="3" hidden="1" customWidth="1"/>
    <col min="9744" max="9744" width="13" style="3" hidden="1" customWidth="1"/>
    <col min="9745" max="9745" width="5.14285714285714" style="3" hidden="1" customWidth="1"/>
    <col min="9746" max="9746" width="12.7142857142857" style="3" hidden="1" customWidth="1"/>
    <col min="9747" max="9747" width="8" style="3" hidden="1" customWidth="1"/>
    <col min="9748" max="9984" width="0" style="3" hidden="1"/>
    <col min="9985" max="9986" width="9.14285714285714" style="3" hidden="1" customWidth="1"/>
    <col min="9987" max="9987" width="53.8571428571429" style="3" hidden="1" customWidth="1"/>
    <col min="9988" max="9999" width="11.7142857142857" style="3" hidden="1" customWidth="1"/>
    <col min="10000" max="10000" width="13" style="3" hidden="1" customWidth="1"/>
    <col min="10001" max="10001" width="5.14285714285714" style="3" hidden="1" customWidth="1"/>
    <col min="10002" max="10002" width="12.7142857142857" style="3" hidden="1" customWidth="1"/>
    <col min="10003" max="10003" width="8" style="3" hidden="1" customWidth="1"/>
    <col min="10004" max="10240" width="0" style="3" hidden="1"/>
    <col min="10241" max="10242" width="9.14285714285714" style="3" hidden="1" customWidth="1"/>
    <col min="10243" max="10243" width="53.8571428571429" style="3" hidden="1" customWidth="1"/>
    <col min="10244" max="10255" width="11.7142857142857" style="3" hidden="1" customWidth="1"/>
    <col min="10256" max="10256" width="13" style="3" hidden="1" customWidth="1"/>
    <col min="10257" max="10257" width="5.14285714285714" style="3" hidden="1" customWidth="1"/>
    <col min="10258" max="10258" width="12.7142857142857" style="3" hidden="1" customWidth="1"/>
    <col min="10259" max="10259" width="8" style="3" hidden="1" customWidth="1"/>
    <col min="10260" max="10496" width="0" style="3" hidden="1"/>
    <col min="10497" max="10498" width="9.14285714285714" style="3" hidden="1" customWidth="1"/>
    <col min="10499" max="10499" width="53.8571428571429" style="3" hidden="1" customWidth="1"/>
    <col min="10500" max="10511" width="11.7142857142857" style="3" hidden="1" customWidth="1"/>
    <col min="10512" max="10512" width="13" style="3" hidden="1" customWidth="1"/>
    <col min="10513" max="10513" width="5.14285714285714" style="3" hidden="1" customWidth="1"/>
    <col min="10514" max="10514" width="12.7142857142857" style="3" hidden="1" customWidth="1"/>
    <col min="10515" max="10515" width="8" style="3" hidden="1" customWidth="1"/>
    <col min="10516" max="10752" width="0" style="3" hidden="1"/>
    <col min="10753" max="10754" width="9.14285714285714" style="3" hidden="1" customWidth="1"/>
    <col min="10755" max="10755" width="53.8571428571429" style="3" hidden="1" customWidth="1"/>
    <col min="10756" max="10767" width="11.7142857142857" style="3" hidden="1" customWidth="1"/>
    <col min="10768" max="10768" width="13" style="3" hidden="1" customWidth="1"/>
    <col min="10769" max="10769" width="5.14285714285714" style="3" hidden="1" customWidth="1"/>
    <col min="10770" max="10770" width="12.7142857142857" style="3" hidden="1" customWidth="1"/>
    <col min="10771" max="10771" width="8" style="3" hidden="1" customWidth="1"/>
    <col min="10772" max="11008" width="0" style="3" hidden="1"/>
    <col min="11009" max="11010" width="9.14285714285714" style="3" hidden="1" customWidth="1"/>
    <col min="11011" max="11011" width="53.8571428571429" style="3" hidden="1" customWidth="1"/>
    <col min="11012" max="11023" width="11.7142857142857" style="3" hidden="1" customWidth="1"/>
    <col min="11024" max="11024" width="13" style="3" hidden="1" customWidth="1"/>
    <col min="11025" max="11025" width="5.14285714285714" style="3" hidden="1" customWidth="1"/>
    <col min="11026" max="11026" width="12.7142857142857" style="3" hidden="1" customWidth="1"/>
    <col min="11027" max="11027" width="8" style="3" hidden="1" customWidth="1"/>
    <col min="11028" max="11264" width="0" style="3" hidden="1"/>
    <col min="11265" max="11266" width="9.14285714285714" style="3" hidden="1" customWidth="1"/>
    <col min="11267" max="11267" width="53.8571428571429" style="3" hidden="1" customWidth="1"/>
    <col min="11268" max="11279" width="11.7142857142857" style="3" hidden="1" customWidth="1"/>
    <col min="11280" max="11280" width="13" style="3" hidden="1" customWidth="1"/>
    <col min="11281" max="11281" width="5.14285714285714" style="3" hidden="1" customWidth="1"/>
    <col min="11282" max="11282" width="12.7142857142857" style="3" hidden="1" customWidth="1"/>
    <col min="11283" max="11283" width="8" style="3" hidden="1" customWidth="1"/>
    <col min="11284" max="11520" width="0" style="3" hidden="1"/>
    <col min="11521" max="11522" width="9.14285714285714" style="3" hidden="1" customWidth="1"/>
    <col min="11523" max="11523" width="53.8571428571429" style="3" hidden="1" customWidth="1"/>
    <col min="11524" max="11535" width="11.7142857142857" style="3" hidden="1" customWidth="1"/>
    <col min="11536" max="11536" width="13" style="3" hidden="1" customWidth="1"/>
    <col min="11537" max="11537" width="5.14285714285714" style="3" hidden="1" customWidth="1"/>
    <col min="11538" max="11538" width="12.7142857142857" style="3" hidden="1" customWidth="1"/>
    <col min="11539" max="11539" width="8" style="3" hidden="1" customWidth="1"/>
    <col min="11540" max="11776" width="0" style="3" hidden="1"/>
    <col min="11777" max="11778" width="9.14285714285714" style="3" hidden="1" customWidth="1"/>
    <col min="11779" max="11779" width="53.8571428571429" style="3" hidden="1" customWidth="1"/>
    <col min="11780" max="11791" width="11.7142857142857" style="3" hidden="1" customWidth="1"/>
    <col min="11792" max="11792" width="13" style="3" hidden="1" customWidth="1"/>
    <col min="11793" max="11793" width="5.14285714285714" style="3" hidden="1" customWidth="1"/>
    <col min="11794" max="11794" width="12.7142857142857" style="3" hidden="1" customWidth="1"/>
    <col min="11795" max="11795" width="8" style="3" hidden="1" customWidth="1"/>
    <col min="11796" max="12032" width="0" style="3" hidden="1"/>
    <col min="12033" max="12034" width="9.14285714285714" style="3" hidden="1" customWidth="1"/>
    <col min="12035" max="12035" width="53.8571428571429" style="3" hidden="1" customWidth="1"/>
    <col min="12036" max="12047" width="11.7142857142857" style="3" hidden="1" customWidth="1"/>
    <col min="12048" max="12048" width="13" style="3" hidden="1" customWidth="1"/>
    <col min="12049" max="12049" width="5.14285714285714" style="3" hidden="1" customWidth="1"/>
    <col min="12050" max="12050" width="12.7142857142857" style="3" hidden="1" customWidth="1"/>
    <col min="12051" max="12051" width="8" style="3" hidden="1" customWidth="1"/>
    <col min="12052" max="12288" width="0" style="3" hidden="1"/>
    <col min="12289" max="12290" width="9.14285714285714" style="3" hidden="1" customWidth="1"/>
    <col min="12291" max="12291" width="53.8571428571429" style="3" hidden="1" customWidth="1"/>
    <col min="12292" max="12303" width="11.7142857142857" style="3" hidden="1" customWidth="1"/>
    <col min="12304" max="12304" width="13" style="3" hidden="1" customWidth="1"/>
    <col min="12305" max="12305" width="5.14285714285714" style="3" hidden="1" customWidth="1"/>
    <col min="12306" max="12306" width="12.7142857142857" style="3" hidden="1" customWidth="1"/>
    <col min="12307" max="12307" width="8" style="3" hidden="1" customWidth="1"/>
    <col min="12308" max="12544" width="0" style="3" hidden="1"/>
    <col min="12545" max="12546" width="9.14285714285714" style="3" hidden="1" customWidth="1"/>
    <col min="12547" max="12547" width="53.8571428571429" style="3" hidden="1" customWidth="1"/>
    <col min="12548" max="12559" width="11.7142857142857" style="3" hidden="1" customWidth="1"/>
    <col min="12560" max="12560" width="13" style="3" hidden="1" customWidth="1"/>
    <col min="12561" max="12561" width="5.14285714285714" style="3" hidden="1" customWidth="1"/>
    <col min="12562" max="12562" width="12.7142857142857" style="3" hidden="1" customWidth="1"/>
    <col min="12563" max="12563" width="8" style="3" hidden="1" customWidth="1"/>
    <col min="12564" max="12800" width="0" style="3" hidden="1"/>
    <col min="12801" max="12802" width="9.14285714285714" style="3" hidden="1" customWidth="1"/>
    <col min="12803" max="12803" width="53.8571428571429" style="3" hidden="1" customWidth="1"/>
    <col min="12804" max="12815" width="11.7142857142857" style="3" hidden="1" customWidth="1"/>
    <col min="12816" max="12816" width="13" style="3" hidden="1" customWidth="1"/>
    <col min="12817" max="12817" width="5.14285714285714" style="3" hidden="1" customWidth="1"/>
    <col min="12818" max="12818" width="12.7142857142857" style="3" hidden="1" customWidth="1"/>
    <col min="12819" max="12819" width="8" style="3" hidden="1" customWidth="1"/>
    <col min="12820" max="13056" width="0" style="3" hidden="1"/>
    <col min="13057" max="13058" width="9.14285714285714" style="3" hidden="1" customWidth="1"/>
    <col min="13059" max="13059" width="53.8571428571429" style="3" hidden="1" customWidth="1"/>
    <col min="13060" max="13071" width="11.7142857142857" style="3" hidden="1" customWidth="1"/>
    <col min="13072" max="13072" width="13" style="3" hidden="1" customWidth="1"/>
    <col min="13073" max="13073" width="5.14285714285714" style="3" hidden="1" customWidth="1"/>
    <col min="13074" max="13074" width="12.7142857142857" style="3" hidden="1" customWidth="1"/>
    <col min="13075" max="13075" width="8" style="3" hidden="1" customWidth="1"/>
    <col min="13076" max="13312" width="0" style="3" hidden="1"/>
    <col min="13313" max="13314" width="9.14285714285714" style="3" hidden="1" customWidth="1"/>
    <col min="13315" max="13315" width="53.8571428571429" style="3" hidden="1" customWidth="1"/>
    <col min="13316" max="13327" width="11.7142857142857" style="3" hidden="1" customWidth="1"/>
    <col min="13328" max="13328" width="13" style="3" hidden="1" customWidth="1"/>
    <col min="13329" max="13329" width="5.14285714285714" style="3" hidden="1" customWidth="1"/>
    <col min="13330" max="13330" width="12.7142857142857" style="3" hidden="1" customWidth="1"/>
    <col min="13331" max="13331" width="8" style="3" hidden="1" customWidth="1"/>
    <col min="13332" max="13568" width="0" style="3" hidden="1"/>
    <col min="13569" max="13570" width="9.14285714285714" style="3" hidden="1" customWidth="1"/>
    <col min="13571" max="13571" width="53.8571428571429" style="3" hidden="1" customWidth="1"/>
    <col min="13572" max="13583" width="11.7142857142857" style="3" hidden="1" customWidth="1"/>
    <col min="13584" max="13584" width="13" style="3" hidden="1" customWidth="1"/>
    <col min="13585" max="13585" width="5.14285714285714" style="3" hidden="1" customWidth="1"/>
    <col min="13586" max="13586" width="12.7142857142857" style="3" hidden="1" customWidth="1"/>
    <col min="13587" max="13587" width="8" style="3" hidden="1" customWidth="1"/>
    <col min="13588" max="13824" width="0" style="3" hidden="1"/>
    <col min="13825" max="13826" width="9.14285714285714" style="3" hidden="1" customWidth="1"/>
    <col min="13827" max="13827" width="53.8571428571429" style="3" hidden="1" customWidth="1"/>
    <col min="13828" max="13839" width="11.7142857142857" style="3" hidden="1" customWidth="1"/>
    <col min="13840" max="13840" width="13" style="3" hidden="1" customWidth="1"/>
    <col min="13841" max="13841" width="5.14285714285714" style="3" hidden="1" customWidth="1"/>
    <col min="13842" max="13842" width="12.7142857142857" style="3" hidden="1" customWidth="1"/>
    <col min="13843" max="13843" width="8" style="3" hidden="1" customWidth="1"/>
    <col min="13844" max="14080" width="0" style="3" hidden="1"/>
    <col min="14081" max="14082" width="9.14285714285714" style="3" hidden="1" customWidth="1"/>
    <col min="14083" max="14083" width="53.8571428571429" style="3" hidden="1" customWidth="1"/>
    <col min="14084" max="14095" width="11.7142857142857" style="3" hidden="1" customWidth="1"/>
    <col min="14096" max="14096" width="13" style="3" hidden="1" customWidth="1"/>
    <col min="14097" max="14097" width="5.14285714285714" style="3" hidden="1" customWidth="1"/>
    <col min="14098" max="14098" width="12.7142857142857" style="3" hidden="1" customWidth="1"/>
    <col min="14099" max="14099" width="8" style="3" hidden="1" customWidth="1"/>
    <col min="14100" max="14336" width="0" style="3" hidden="1"/>
    <col min="14337" max="14338" width="9.14285714285714" style="3" hidden="1" customWidth="1"/>
    <col min="14339" max="14339" width="53.8571428571429" style="3" hidden="1" customWidth="1"/>
    <col min="14340" max="14351" width="11.7142857142857" style="3" hidden="1" customWidth="1"/>
    <col min="14352" max="14352" width="13" style="3" hidden="1" customWidth="1"/>
    <col min="14353" max="14353" width="5.14285714285714" style="3" hidden="1" customWidth="1"/>
    <col min="14354" max="14354" width="12.7142857142857" style="3" hidden="1" customWidth="1"/>
    <col min="14355" max="14355" width="8" style="3" hidden="1" customWidth="1"/>
    <col min="14356" max="14592" width="0" style="3" hidden="1"/>
    <col min="14593" max="14594" width="9.14285714285714" style="3" hidden="1" customWidth="1"/>
    <col min="14595" max="14595" width="53.8571428571429" style="3" hidden="1" customWidth="1"/>
    <col min="14596" max="14607" width="11.7142857142857" style="3" hidden="1" customWidth="1"/>
    <col min="14608" max="14608" width="13" style="3" hidden="1" customWidth="1"/>
    <col min="14609" max="14609" width="5.14285714285714" style="3" hidden="1" customWidth="1"/>
    <col min="14610" max="14610" width="12.7142857142857" style="3" hidden="1" customWidth="1"/>
    <col min="14611" max="14611" width="8" style="3" hidden="1" customWidth="1"/>
    <col min="14612" max="14848" width="0" style="3" hidden="1"/>
    <col min="14849" max="14850" width="9.14285714285714" style="3" hidden="1" customWidth="1"/>
    <col min="14851" max="14851" width="53.8571428571429" style="3" hidden="1" customWidth="1"/>
    <col min="14852" max="14863" width="11.7142857142857" style="3" hidden="1" customWidth="1"/>
    <col min="14864" max="14864" width="13" style="3" hidden="1" customWidth="1"/>
    <col min="14865" max="14865" width="5.14285714285714" style="3" hidden="1" customWidth="1"/>
    <col min="14866" max="14866" width="12.7142857142857" style="3" hidden="1" customWidth="1"/>
    <col min="14867" max="14867" width="8" style="3" hidden="1" customWidth="1"/>
    <col min="14868" max="15104" width="0" style="3" hidden="1"/>
    <col min="15105" max="15106" width="9.14285714285714" style="3" hidden="1" customWidth="1"/>
    <col min="15107" max="15107" width="53.8571428571429" style="3" hidden="1" customWidth="1"/>
    <col min="15108" max="15119" width="11.7142857142857" style="3" hidden="1" customWidth="1"/>
    <col min="15120" max="15120" width="13" style="3" hidden="1" customWidth="1"/>
    <col min="15121" max="15121" width="5.14285714285714" style="3" hidden="1" customWidth="1"/>
    <col min="15122" max="15122" width="12.7142857142857" style="3" hidden="1" customWidth="1"/>
    <col min="15123" max="15123" width="8" style="3" hidden="1" customWidth="1"/>
    <col min="15124" max="15360" width="0" style="3" hidden="1"/>
    <col min="15361" max="15362" width="9.14285714285714" style="3" hidden="1" customWidth="1"/>
    <col min="15363" max="15363" width="53.8571428571429" style="3" hidden="1" customWidth="1"/>
    <col min="15364" max="15375" width="11.7142857142857" style="3" hidden="1" customWidth="1"/>
    <col min="15376" max="15376" width="13" style="3" hidden="1" customWidth="1"/>
    <col min="15377" max="15377" width="5.14285714285714" style="3" hidden="1" customWidth="1"/>
    <col min="15378" max="15378" width="12.7142857142857" style="3" hidden="1" customWidth="1"/>
    <col min="15379" max="15379" width="8" style="3" hidden="1" customWidth="1"/>
    <col min="15380" max="15616" width="0" style="3" hidden="1"/>
    <col min="15617" max="15618" width="9.14285714285714" style="3" hidden="1" customWidth="1"/>
    <col min="15619" max="15619" width="53.8571428571429" style="3" hidden="1" customWidth="1"/>
    <col min="15620" max="15631" width="11.7142857142857" style="3" hidden="1" customWidth="1"/>
    <col min="15632" max="15632" width="13" style="3" hidden="1" customWidth="1"/>
    <col min="15633" max="15633" width="5.14285714285714" style="3" hidden="1" customWidth="1"/>
    <col min="15634" max="15634" width="12.7142857142857" style="3" hidden="1" customWidth="1"/>
    <col min="15635" max="15635" width="8" style="3" hidden="1" customWidth="1"/>
    <col min="15636" max="15872" width="0" style="3" hidden="1"/>
    <col min="15873" max="15874" width="9.14285714285714" style="3" hidden="1" customWidth="1"/>
    <col min="15875" max="15875" width="53.8571428571429" style="3" hidden="1" customWidth="1"/>
    <col min="15876" max="15887" width="11.7142857142857" style="3" hidden="1" customWidth="1"/>
    <col min="15888" max="15888" width="13" style="3" hidden="1" customWidth="1"/>
    <col min="15889" max="15889" width="5.14285714285714" style="3" hidden="1" customWidth="1"/>
    <col min="15890" max="15890" width="12.7142857142857" style="3" hidden="1" customWidth="1"/>
    <col min="15891" max="15891" width="8" style="3" hidden="1" customWidth="1"/>
    <col min="15892" max="16128" width="0" style="3" hidden="1"/>
    <col min="16129" max="16130" width="9.14285714285714" style="3" hidden="1" customWidth="1"/>
    <col min="16131" max="16131" width="53.8571428571429" style="3" hidden="1" customWidth="1"/>
    <col min="16132" max="16143" width="11.7142857142857" style="3" hidden="1" customWidth="1"/>
    <col min="16144" max="16144" width="13" style="3" hidden="1" customWidth="1"/>
    <col min="16145" max="16145" width="5.14285714285714" style="3" hidden="1" customWidth="1"/>
    <col min="16146" max="16146" width="12.7142857142857" style="3" hidden="1" customWidth="1"/>
    <col min="16147" max="16147" width="8" style="3" hidden="1" customWidth="1"/>
    <col min="16148" max="16384" width="0" style="3" hidden="1"/>
  </cols>
  <sheetData>
    <row r="1" customFormat="1" spans="1:18">
      <c r="A1" s="2"/>
      <c r="B1" s="2"/>
      <c r="C1" s="2"/>
      <c r="D1" s="2"/>
      <c r="E1" s="2"/>
      <c r="F1" s="2"/>
      <c r="G1" s="2"/>
      <c r="H1" s="2"/>
      <c r="I1" s="2"/>
      <c r="J1" s="2"/>
      <c r="K1" s="2"/>
      <c r="L1" s="2"/>
      <c r="M1" s="2"/>
      <c r="N1" s="2"/>
      <c r="O1" s="2"/>
      <c r="P1" s="2"/>
      <c r="Q1" s="2"/>
      <c r="R1" s="2"/>
    </row>
    <row r="2" customFormat="1" spans="1:18">
      <c r="A2" s="2"/>
      <c r="B2" s="2"/>
      <c r="C2" s="2"/>
      <c r="D2" s="2"/>
      <c r="E2" s="2"/>
      <c r="F2" s="2"/>
      <c r="G2" s="2"/>
      <c r="H2" s="2"/>
      <c r="I2" s="2"/>
      <c r="J2" s="2"/>
      <c r="K2" s="2"/>
      <c r="L2" s="2"/>
      <c r="M2" s="2"/>
      <c r="N2" s="2"/>
      <c r="O2" s="2"/>
      <c r="P2" s="2"/>
      <c r="Q2" s="2"/>
      <c r="R2" s="2"/>
    </row>
    <row r="3" customFormat="1" spans="1:18">
      <c r="A3" s="2"/>
      <c r="B3" s="2"/>
      <c r="C3" s="2"/>
      <c r="D3" s="2"/>
      <c r="E3" s="2"/>
      <c r="F3" s="2"/>
      <c r="G3" s="2"/>
      <c r="H3" s="2"/>
      <c r="I3" s="2"/>
      <c r="J3" s="2"/>
      <c r="K3" s="2"/>
      <c r="L3" s="2"/>
      <c r="M3" s="2"/>
      <c r="N3" s="2"/>
      <c r="O3" s="2"/>
      <c r="P3" s="2"/>
      <c r="Q3" s="2"/>
      <c r="R3" s="2"/>
    </row>
    <row r="4" customFormat="1" spans="1:17">
      <c r="A4" s="2"/>
      <c r="B4" s="2"/>
      <c r="C4" s="2"/>
      <c r="D4" s="2"/>
      <c r="E4" s="2"/>
      <c r="F4" s="2"/>
      <c r="G4" s="2"/>
      <c r="H4" s="2"/>
      <c r="I4" s="2"/>
      <c r="J4" s="2"/>
      <c r="K4" s="2"/>
      <c r="L4" s="2"/>
      <c r="M4" s="2"/>
      <c r="N4" s="2"/>
      <c r="O4" s="2"/>
      <c r="P4" s="2"/>
      <c r="Q4" s="2"/>
    </row>
    <row r="5" customFormat="1" spans="1:17">
      <c r="A5" s="2"/>
      <c r="B5" s="2"/>
      <c r="C5" s="2"/>
      <c r="D5" s="2"/>
      <c r="E5" s="2"/>
      <c r="F5" s="2"/>
      <c r="G5" s="2"/>
      <c r="H5" s="2"/>
      <c r="I5" s="2"/>
      <c r="J5" s="2"/>
      <c r="K5" s="2"/>
      <c r="L5" s="2"/>
      <c r="M5" s="2"/>
      <c r="N5" s="2"/>
      <c r="O5" s="2"/>
      <c r="P5" s="2"/>
      <c r="Q5" s="2"/>
    </row>
    <row r="6" customFormat="1"/>
    <row r="7" customFormat="1"/>
    <row r="8" customFormat="1"/>
    <row r="9" customFormat="1"/>
    <row r="10" customFormat="1"/>
    <row r="11" customFormat="1" spans="1:18">
      <c r="A11" s="3"/>
      <c r="B11" s="3"/>
      <c r="C11" s="3"/>
      <c r="D11" s="3"/>
      <c r="E11" s="3"/>
      <c r="F11" s="3"/>
      <c r="G11" s="3"/>
      <c r="H11" s="3"/>
      <c r="I11" s="3"/>
      <c r="J11" s="3"/>
      <c r="K11" s="3"/>
      <c r="L11" s="3"/>
      <c r="M11" s="3"/>
      <c r="N11" s="3"/>
      <c r="O11" s="3"/>
      <c r="P11" s="3"/>
      <c r="Q11" s="3"/>
      <c r="R11" s="3"/>
    </row>
    <row r="16" customHeight="1" spans="2:2">
      <c r="B16" s="134" t="s">
        <v>98</v>
      </c>
    </row>
    <row r="17" customHeight="1" spans="2:16">
      <c r="B17" s="211" t="s">
        <v>1</v>
      </c>
      <c r="C17" s="167" t="s">
        <v>99</v>
      </c>
      <c r="D17" s="167" t="s">
        <v>100</v>
      </c>
      <c r="E17" s="167" t="s">
        <v>101</v>
      </c>
      <c r="F17" s="167" t="s">
        <v>102</v>
      </c>
      <c r="G17" s="167" t="s">
        <v>103</v>
      </c>
      <c r="H17" s="167" t="s">
        <v>104</v>
      </c>
      <c r="I17" s="167" t="s">
        <v>105</v>
      </c>
      <c r="J17" s="167" t="s">
        <v>106</v>
      </c>
      <c r="K17" s="167" t="s">
        <v>107</v>
      </c>
      <c r="L17" s="167" t="s">
        <v>108</v>
      </c>
      <c r="M17" s="167" t="s">
        <v>109</v>
      </c>
      <c r="N17" s="167" t="s">
        <v>110</v>
      </c>
      <c r="O17" s="167" t="s">
        <v>8</v>
      </c>
      <c r="P17" s="331"/>
    </row>
    <row r="18" customHeight="1" spans="2:16">
      <c r="B18" s="41" t="s">
        <v>111</v>
      </c>
      <c r="C18" s="250">
        <v>2</v>
      </c>
      <c r="D18" s="250">
        <v>1</v>
      </c>
      <c r="E18" s="250">
        <v>0</v>
      </c>
      <c r="F18" s="250">
        <v>2</v>
      </c>
      <c r="G18" s="250">
        <v>0</v>
      </c>
      <c r="H18" s="250">
        <v>0</v>
      </c>
      <c r="I18" s="250">
        <v>2</v>
      </c>
      <c r="J18" s="250">
        <v>0</v>
      </c>
      <c r="K18" s="250">
        <v>0</v>
      </c>
      <c r="L18" s="162">
        <v>0</v>
      </c>
      <c r="M18" s="250">
        <v>0</v>
      </c>
      <c r="N18" s="250">
        <v>0</v>
      </c>
      <c r="O18" s="250">
        <f>SUM(C18:N18)</f>
        <v>7</v>
      </c>
      <c r="P18" s="293"/>
    </row>
    <row r="19" customHeight="1" spans="2:16">
      <c r="B19" s="41" t="s">
        <v>112</v>
      </c>
      <c r="C19" s="250">
        <v>0</v>
      </c>
      <c r="D19" s="250">
        <v>0</v>
      </c>
      <c r="E19" s="250">
        <v>0</v>
      </c>
      <c r="F19" s="250">
        <v>0</v>
      </c>
      <c r="G19" s="250">
        <v>1</v>
      </c>
      <c r="H19" s="250">
        <v>0</v>
      </c>
      <c r="I19" s="250">
        <v>0</v>
      </c>
      <c r="J19" s="250">
        <v>0</v>
      </c>
      <c r="K19" s="250">
        <v>1</v>
      </c>
      <c r="L19" s="162">
        <v>0</v>
      </c>
      <c r="M19" s="250">
        <v>0</v>
      </c>
      <c r="N19" s="250">
        <v>0</v>
      </c>
      <c r="O19" s="250">
        <f t="shared" ref="O19:O23" si="0">SUM(C19:N19)</f>
        <v>2</v>
      </c>
      <c r="P19" s="293"/>
    </row>
    <row r="20" customHeight="1" spans="2:16">
      <c r="B20" s="41" t="s">
        <v>113</v>
      </c>
      <c r="C20" s="250">
        <v>1</v>
      </c>
      <c r="D20" s="250">
        <v>1</v>
      </c>
      <c r="E20" s="250">
        <v>2</v>
      </c>
      <c r="F20" s="250">
        <v>2</v>
      </c>
      <c r="G20" s="250">
        <v>2</v>
      </c>
      <c r="H20" s="250">
        <v>2</v>
      </c>
      <c r="I20" s="250">
        <v>1</v>
      </c>
      <c r="J20" s="250">
        <v>0</v>
      </c>
      <c r="K20" s="250">
        <v>1</v>
      </c>
      <c r="L20" s="162">
        <v>0</v>
      </c>
      <c r="M20" s="250">
        <v>2</v>
      </c>
      <c r="N20" s="250">
        <v>1</v>
      </c>
      <c r="O20" s="250">
        <f t="shared" si="0"/>
        <v>15</v>
      </c>
      <c r="P20" s="293"/>
    </row>
    <row r="21" customHeight="1" spans="2:16">
      <c r="B21" s="41" t="s">
        <v>114</v>
      </c>
      <c r="C21" s="250">
        <v>0</v>
      </c>
      <c r="D21" s="250">
        <v>0</v>
      </c>
      <c r="E21" s="250">
        <v>0</v>
      </c>
      <c r="F21" s="250">
        <v>0</v>
      </c>
      <c r="G21" s="250">
        <v>0</v>
      </c>
      <c r="H21" s="250">
        <v>0</v>
      </c>
      <c r="I21" s="250">
        <v>0</v>
      </c>
      <c r="J21" s="250">
        <v>0</v>
      </c>
      <c r="K21" s="250">
        <v>0</v>
      </c>
      <c r="L21" s="162">
        <v>0</v>
      </c>
      <c r="M21" s="250">
        <v>0</v>
      </c>
      <c r="N21" s="250">
        <v>0</v>
      </c>
      <c r="O21" s="250">
        <f t="shared" si="0"/>
        <v>0</v>
      </c>
      <c r="P21" s="293"/>
    </row>
    <row r="22" customHeight="1" spans="2:16">
      <c r="B22" s="41" t="s">
        <v>115</v>
      </c>
      <c r="C22" s="250">
        <v>1</v>
      </c>
      <c r="D22" s="250">
        <v>0</v>
      </c>
      <c r="E22" s="250">
        <v>1</v>
      </c>
      <c r="F22" s="250">
        <v>0</v>
      </c>
      <c r="G22" s="250">
        <v>0</v>
      </c>
      <c r="H22" s="250">
        <v>0</v>
      </c>
      <c r="I22" s="250">
        <v>0</v>
      </c>
      <c r="J22" s="250">
        <v>1</v>
      </c>
      <c r="K22" s="250">
        <v>0</v>
      </c>
      <c r="L22" s="162">
        <v>2</v>
      </c>
      <c r="M22" s="250">
        <v>2</v>
      </c>
      <c r="N22" s="250">
        <v>0</v>
      </c>
      <c r="O22" s="250">
        <f t="shared" si="0"/>
        <v>7</v>
      </c>
      <c r="P22" s="293"/>
    </row>
    <row r="23" customHeight="1" spans="2:16">
      <c r="B23" s="41" t="s">
        <v>116</v>
      </c>
      <c r="C23" s="250">
        <v>0</v>
      </c>
      <c r="D23" s="250">
        <v>0</v>
      </c>
      <c r="E23" s="250">
        <v>0</v>
      </c>
      <c r="F23" s="250">
        <v>0</v>
      </c>
      <c r="G23" s="250">
        <v>0</v>
      </c>
      <c r="H23" s="250">
        <v>0</v>
      </c>
      <c r="I23" s="250">
        <v>0</v>
      </c>
      <c r="J23" s="250">
        <v>0</v>
      </c>
      <c r="K23" s="250">
        <v>0</v>
      </c>
      <c r="L23" s="162">
        <v>0</v>
      </c>
      <c r="M23" s="250">
        <v>0</v>
      </c>
      <c r="N23" s="250">
        <v>0</v>
      </c>
      <c r="O23" s="250">
        <f t="shared" si="0"/>
        <v>0</v>
      </c>
      <c r="P23" s="293"/>
    </row>
    <row r="24" customHeight="1" spans="2:16">
      <c r="B24" s="196" t="s">
        <v>8</v>
      </c>
      <c r="C24" s="251">
        <f>SUM(C18:C23)</f>
        <v>4</v>
      </c>
      <c r="D24" s="251">
        <f>SUM(D18:D23)</f>
        <v>2</v>
      </c>
      <c r="E24" s="251">
        <f t="shared" ref="E24:O24" si="1">SUM(E18:E23)</f>
        <v>3</v>
      </c>
      <c r="F24" s="251">
        <f t="shared" si="1"/>
        <v>4</v>
      </c>
      <c r="G24" s="251">
        <f t="shared" si="1"/>
        <v>3</v>
      </c>
      <c r="H24" s="251">
        <f t="shared" si="1"/>
        <v>2</v>
      </c>
      <c r="I24" s="251">
        <f t="shared" si="1"/>
        <v>3</v>
      </c>
      <c r="J24" s="251">
        <f t="shared" si="1"/>
        <v>1</v>
      </c>
      <c r="K24" s="251">
        <f t="shared" si="1"/>
        <v>2</v>
      </c>
      <c r="L24" s="251">
        <f t="shared" si="1"/>
        <v>2</v>
      </c>
      <c r="M24" s="251">
        <f t="shared" si="1"/>
        <v>4</v>
      </c>
      <c r="N24" s="251">
        <f t="shared" si="1"/>
        <v>1</v>
      </c>
      <c r="O24" s="251">
        <f t="shared" si="1"/>
        <v>31</v>
      </c>
      <c r="P24" s="294"/>
    </row>
    <row r="25" customHeight="1" spans="2:10">
      <c r="B25" s="3" t="s">
        <v>26</v>
      </c>
      <c r="C25" s="257"/>
      <c r="D25" s="257"/>
      <c r="E25" s="257"/>
      <c r="F25" s="257"/>
      <c r="G25" s="257"/>
      <c r="H25" s="257"/>
      <c r="I25" s="257"/>
      <c r="J25" s="257"/>
    </row>
    <row r="30" customHeight="1" spans="2:10">
      <c r="B30" s="134" t="s">
        <v>117</v>
      </c>
      <c r="C30" s="257"/>
      <c r="D30" s="257"/>
      <c r="E30" s="257"/>
      <c r="F30" s="257"/>
      <c r="G30" s="257"/>
      <c r="H30" s="257"/>
      <c r="I30" s="257"/>
      <c r="J30" s="257"/>
    </row>
    <row r="31" customHeight="1" spans="2:15">
      <c r="B31" s="211" t="s">
        <v>1</v>
      </c>
      <c r="C31" s="167">
        <v>2006</v>
      </c>
      <c r="D31" s="167">
        <v>2007</v>
      </c>
      <c r="E31" s="167">
        <v>2008</v>
      </c>
      <c r="F31" s="167">
        <v>2009</v>
      </c>
      <c r="G31" s="167">
        <v>2010</v>
      </c>
      <c r="H31" s="167">
        <v>2011</v>
      </c>
      <c r="I31" s="167">
        <v>2012</v>
      </c>
      <c r="J31" s="167">
        <v>2013</v>
      </c>
      <c r="K31" s="167">
        <v>2014</v>
      </c>
      <c r="L31" s="167">
        <v>2015</v>
      </c>
      <c r="M31" s="167">
        <v>2016</v>
      </c>
      <c r="N31" s="167">
        <v>2017</v>
      </c>
      <c r="O31" s="167">
        <v>2018</v>
      </c>
    </row>
    <row r="32" customHeight="1" spans="2:15">
      <c r="B32" s="41" t="s">
        <v>111</v>
      </c>
      <c r="C32" s="250">
        <v>1</v>
      </c>
      <c r="D32" s="250">
        <v>0</v>
      </c>
      <c r="E32" s="250">
        <v>2</v>
      </c>
      <c r="F32" s="250">
        <v>4</v>
      </c>
      <c r="G32" s="250">
        <v>0</v>
      </c>
      <c r="H32" s="250">
        <v>3</v>
      </c>
      <c r="I32" s="250">
        <v>2</v>
      </c>
      <c r="J32" s="250">
        <v>4</v>
      </c>
      <c r="K32" s="250">
        <v>3</v>
      </c>
      <c r="L32" s="250">
        <v>10</v>
      </c>
      <c r="M32" s="250">
        <v>7</v>
      </c>
      <c r="N32" s="250">
        <v>10</v>
      </c>
      <c r="O32" s="250">
        <v>7</v>
      </c>
    </row>
    <row r="33" customHeight="1" spans="2:15">
      <c r="B33" s="41" t="s">
        <v>112</v>
      </c>
      <c r="C33" s="250">
        <v>0</v>
      </c>
      <c r="D33" s="250">
        <v>0</v>
      </c>
      <c r="E33" s="250">
        <v>0</v>
      </c>
      <c r="F33" s="250">
        <v>0</v>
      </c>
      <c r="G33" s="250">
        <v>0</v>
      </c>
      <c r="H33" s="250">
        <v>0</v>
      </c>
      <c r="I33" s="250">
        <v>0</v>
      </c>
      <c r="J33" s="250">
        <v>1</v>
      </c>
      <c r="K33" s="250">
        <v>0</v>
      </c>
      <c r="L33" s="250">
        <v>0</v>
      </c>
      <c r="M33" s="250">
        <v>0</v>
      </c>
      <c r="N33" s="250">
        <v>4</v>
      </c>
      <c r="O33" s="250">
        <v>2</v>
      </c>
    </row>
    <row r="34" customHeight="1" spans="2:15">
      <c r="B34" s="41" t="s">
        <v>113</v>
      </c>
      <c r="C34" s="250">
        <v>2</v>
      </c>
      <c r="D34" s="250">
        <v>6</v>
      </c>
      <c r="E34" s="250">
        <v>4</v>
      </c>
      <c r="F34" s="250">
        <v>3</v>
      </c>
      <c r="G34" s="250">
        <v>6</v>
      </c>
      <c r="H34" s="250">
        <v>17</v>
      </c>
      <c r="I34" s="250">
        <v>15</v>
      </c>
      <c r="J34" s="250">
        <v>14</v>
      </c>
      <c r="K34" s="250">
        <v>27</v>
      </c>
      <c r="L34" s="250">
        <v>15</v>
      </c>
      <c r="M34" s="250">
        <v>9</v>
      </c>
      <c r="N34" s="250">
        <v>12</v>
      </c>
      <c r="O34" s="250">
        <v>15</v>
      </c>
    </row>
    <row r="35" customHeight="1" spans="2:15">
      <c r="B35" s="41" t="s">
        <v>114</v>
      </c>
      <c r="C35" s="250">
        <v>1</v>
      </c>
      <c r="D35" s="250">
        <v>0</v>
      </c>
      <c r="E35" s="250">
        <v>0</v>
      </c>
      <c r="F35" s="250">
        <v>0</v>
      </c>
      <c r="G35" s="250">
        <v>0</v>
      </c>
      <c r="H35" s="250">
        <v>1</v>
      </c>
      <c r="I35" s="250">
        <v>1</v>
      </c>
      <c r="J35" s="250">
        <v>1</v>
      </c>
      <c r="K35" s="250">
        <v>0</v>
      </c>
      <c r="L35" s="250">
        <v>1</v>
      </c>
      <c r="M35" s="250">
        <v>1</v>
      </c>
      <c r="N35" s="250">
        <v>2</v>
      </c>
      <c r="O35" s="250">
        <v>0</v>
      </c>
    </row>
    <row r="36" customHeight="1" spans="2:15">
      <c r="B36" s="41" t="s">
        <v>115</v>
      </c>
      <c r="C36" s="250">
        <v>0</v>
      </c>
      <c r="D36" s="250">
        <v>0</v>
      </c>
      <c r="E36" s="250">
        <v>1</v>
      </c>
      <c r="F36" s="250">
        <v>1</v>
      </c>
      <c r="G36" s="250">
        <v>22</v>
      </c>
      <c r="H36" s="250">
        <v>7</v>
      </c>
      <c r="I36" s="250">
        <v>16</v>
      </c>
      <c r="J36" s="250">
        <v>18</v>
      </c>
      <c r="K36" s="250">
        <v>18</v>
      </c>
      <c r="L36" s="250">
        <v>15</v>
      </c>
      <c r="M36" s="250">
        <v>13</v>
      </c>
      <c r="N36" s="250">
        <v>13</v>
      </c>
      <c r="O36" s="250">
        <v>7</v>
      </c>
    </row>
    <row r="37" customHeight="1" spans="2:15">
      <c r="B37" s="41" t="s">
        <v>116</v>
      </c>
      <c r="C37" s="250" t="s">
        <v>118</v>
      </c>
      <c r="D37" s="250" t="s">
        <v>118</v>
      </c>
      <c r="E37" s="250" t="s">
        <v>118</v>
      </c>
      <c r="F37" s="250" t="s">
        <v>118</v>
      </c>
      <c r="G37" s="250" t="s">
        <v>118</v>
      </c>
      <c r="H37" s="250" t="s">
        <v>118</v>
      </c>
      <c r="I37" s="250" t="s">
        <v>118</v>
      </c>
      <c r="J37" s="250" t="s">
        <v>118</v>
      </c>
      <c r="K37" s="250" t="s">
        <v>118</v>
      </c>
      <c r="L37" s="250" t="s">
        <v>118</v>
      </c>
      <c r="M37" s="250" t="s">
        <v>118</v>
      </c>
      <c r="N37" s="250">
        <v>4</v>
      </c>
      <c r="O37" s="250">
        <v>0</v>
      </c>
    </row>
    <row r="38" customHeight="1" spans="2:15">
      <c r="B38" s="196" t="s">
        <v>8</v>
      </c>
      <c r="C38" s="251">
        <v>4</v>
      </c>
      <c r="D38" s="251">
        <v>6</v>
      </c>
      <c r="E38" s="251">
        <v>7</v>
      </c>
      <c r="F38" s="251">
        <v>8</v>
      </c>
      <c r="G38" s="251">
        <v>28</v>
      </c>
      <c r="H38" s="251">
        <v>28</v>
      </c>
      <c r="I38" s="251">
        <v>34</v>
      </c>
      <c r="J38" s="251">
        <v>38</v>
      </c>
      <c r="K38" s="251">
        <v>48</v>
      </c>
      <c r="L38" s="251">
        <f>SUM(L32:L36)</f>
        <v>41</v>
      </c>
      <c r="M38" s="251">
        <f>SUM(M32:M36)</f>
        <v>30</v>
      </c>
      <c r="N38" s="251">
        <v>45</v>
      </c>
      <c r="O38" s="251">
        <f>SUM(O32:O37)</f>
        <v>31</v>
      </c>
    </row>
    <row r="39" customHeight="1" spans="2:2">
      <c r="B39" s="3" t="s">
        <v>26</v>
      </c>
    </row>
    <row r="43" customHeight="1" spans="2:14">
      <c r="B43" s="8"/>
      <c r="C43" s="255"/>
      <c r="D43" s="255"/>
      <c r="E43" s="255"/>
      <c r="F43" s="255"/>
      <c r="G43" s="255"/>
      <c r="H43" s="255"/>
      <c r="I43" s="255"/>
      <c r="J43" s="255"/>
      <c r="K43" s="255"/>
      <c r="L43" s="255"/>
      <c r="M43" s="255"/>
      <c r="N43" s="255"/>
    </row>
    <row r="44" customHeight="1" spans="2:14">
      <c r="B44" s="134" t="s">
        <v>119</v>
      </c>
      <c r="C44" s="255"/>
      <c r="D44" s="255"/>
      <c r="E44" s="255"/>
      <c r="F44" s="255"/>
      <c r="G44" s="255"/>
      <c r="H44" s="255"/>
      <c r="I44" s="255"/>
      <c r="J44" s="255"/>
      <c r="K44" s="255"/>
      <c r="L44" s="255"/>
      <c r="M44" s="255"/>
      <c r="N44" s="255"/>
    </row>
    <row r="45" customHeight="1" spans="2:15">
      <c r="B45" s="211" t="s">
        <v>1</v>
      </c>
      <c r="C45" s="211">
        <v>2006</v>
      </c>
      <c r="D45" s="211">
        <v>2008</v>
      </c>
      <c r="E45" s="211">
        <v>2007</v>
      </c>
      <c r="F45" s="211">
        <v>2009</v>
      </c>
      <c r="G45" s="211">
        <v>2010</v>
      </c>
      <c r="H45" s="211">
        <v>2011</v>
      </c>
      <c r="I45" s="211">
        <v>2012</v>
      </c>
      <c r="J45" s="211">
        <v>2013</v>
      </c>
      <c r="K45" s="211">
        <v>2014</v>
      </c>
      <c r="L45" s="211">
        <v>2015</v>
      </c>
      <c r="M45" s="211">
        <v>2016</v>
      </c>
      <c r="N45" s="167">
        <v>2017</v>
      </c>
      <c r="O45" s="167">
        <v>2018</v>
      </c>
    </row>
    <row r="46" customHeight="1" spans="2:15">
      <c r="B46" s="41" t="s">
        <v>120</v>
      </c>
      <c r="C46" s="369">
        <v>1</v>
      </c>
      <c r="D46" s="369">
        <v>1</v>
      </c>
      <c r="E46" s="369">
        <v>0</v>
      </c>
      <c r="F46" s="369">
        <v>1</v>
      </c>
      <c r="G46" s="369">
        <v>5</v>
      </c>
      <c r="H46" s="369">
        <v>18</v>
      </c>
      <c r="I46" s="369">
        <v>8</v>
      </c>
      <c r="J46" s="369">
        <v>15</v>
      </c>
      <c r="K46" s="369">
        <v>4</v>
      </c>
      <c r="L46" s="369">
        <v>10</v>
      </c>
      <c r="M46" s="369">
        <v>15</v>
      </c>
      <c r="N46" s="369">
        <v>9</v>
      </c>
      <c r="O46" s="369">
        <v>6</v>
      </c>
    </row>
    <row r="47" customHeight="1" spans="2:15">
      <c r="B47" s="196" t="s">
        <v>8</v>
      </c>
      <c r="C47" s="370">
        <v>1</v>
      </c>
      <c r="D47" s="370">
        <v>1</v>
      </c>
      <c r="E47" s="370">
        <v>0</v>
      </c>
      <c r="F47" s="370">
        <v>1</v>
      </c>
      <c r="G47" s="370">
        <v>5</v>
      </c>
      <c r="H47" s="370">
        <v>18</v>
      </c>
      <c r="I47" s="370">
        <v>8</v>
      </c>
      <c r="J47" s="370">
        <v>15</v>
      </c>
      <c r="K47" s="370">
        <v>4</v>
      </c>
      <c r="L47" s="370">
        <v>10</v>
      </c>
      <c r="M47" s="370">
        <v>15</v>
      </c>
      <c r="N47" s="370">
        <v>9</v>
      </c>
      <c r="O47" s="370">
        <v>6</v>
      </c>
    </row>
    <row r="48" customHeight="1" spans="2:2">
      <c r="B48" s="3" t="s">
        <v>26</v>
      </c>
    </row>
    <row r="49" customHeight="1" spans="3:14">
      <c r="C49" s="255"/>
      <c r="D49" s="255"/>
      <c r="E49" s="255"/>
      <c r="F49" s="255"/>
      <c r="G49" s="255"/>
      <c r="H49" s="255"/>
      <c r="I49" s="255"/>
      <c r="J49" s="255"/>
      <c r="K49" s="255"/>
      <c r="L49" s="255"/>
      <c r="M49" s="255"/>
      <c r="N49" s="255"/>
    </row>
    <row r="50" customHeight="1" spans="2:14">
      <c r="B50" s="8"/>
      <c r="C50" s="255"/>
      <c r="D50" s="255"/>
      <c r="E50" s="255"/>
      <c r="F50" s="255"/>
      <c r="G50" s="255"/>
      <c r="H50" s="255"/>
      <c r="I50" s="255"/>
      <c r="J50" s="255"/>
      <c r="K50" s="255"/>
      <c r="L50" s="255"/>
      <c r="M50" s="255"/>
      <c r="N50" s="255"/>
    </row>
    <row r="51" customHeight="1" spans="2:14">
      <c r="B51" s="8"/>
      <c r="C51" s="219"/>
      <c r="D51" s="219"/>
      <c r="E51" s="219"/>
      <c r="F51" s="219"/>
      <c r="G51" s="219"/>
      <c r="H51" s="219"/>
      <c r="I51" s="219"/>
      <c r="J51" s="219"/>
      <c r="K51" s="219"/>
      <c r="L51" s="219"/>
      <c r="M51" s="219"/>
      <c r="N51" s="219"/>
    </row>
    <row r="52" customHeight="1" spans="2:14">
      <c r="B52" s="8"/>
      <c r="C52" s="255"/>
      <c r="D52" s="255"/>
      <c r="E52" s="255"/>
      <c r="F52" s="255"/>
      <c r="G52" s="255"/>
      <c r="H52" s="255"/>
      <c r="I52" s="255"/>
      <c r="J52" s="255"/>
      <c r="K52" s="255"/>
      <c r="L52" s="255"/>
      <c r="M52" s="255"/>
      <c r="N52" s="255"/>
    </row>
    <row r="53" customHeight="1" spans="2:14">
      <c r="B53" s="134" t="s">
        <v>121</v>
      </c>
      <c r="C53" s="255"/>
      <c r="D53" s="255"/>
      <c r="E53" s="255"/>
      <c r="F53" s="255"/>
      <c r="G53" s="255"/>
      <c r="H53" s="255"/>
      <c r="I53" s="255"/>
      <c r="J53" s="255"/>
      <c r="K53" s="255"/>
      <c r="L53" s="255"/>
      <c r="M53" s="255"/>
      <c r="N53" s="255"/>
    </row>
    <row r="54" customHeight="1" spans="2:15">
      <c r="B54" s="282" t="s">
        <v>1</v>
      </c>
      <c r="C54" s="211">
        <v>2006</v>
      </c>
      <c r="D54" s="211">
        <v>2007</v>
      </c>
      <c r="E54" s="211">
        <v>2008</v>
      </c>
      <c r="F54" s="211">
        <v>2009</v>
      </c>
      <c r="G54" s="211">
        <v>2010</v>
      </c>
      <c r="H54" s="211">
        <v>2011</v>
      </c>
      <c r="I54" s="211">
        <v>2012</v>
      </c>
      <c r="J54" s="211">
        <v>2013</v>
      </c>
      <c r="K54" s="211">
        <v>2014</v>
      </c>
      <c r="L54" s="167">
        <v>2015</v>
      </c>
      <c r="M54" s="167">
        <v>2016</v>
      </c>
      <c r="N54" s="167">
        <v>2017</v>
      </c>
      <c r="O54" s="167">
        <v>2018</v>
      </c>
    </row>
    <row r="55" customHeight="1" spans="2:17">
      <c r="B55" s="41" t="s">
        <v>30</v>
      </c>
      <c r="C55" s="369">
        <v>1</v>
      </c>
      <c r="D55" s="369">
        <v>0</v>
      </c>
      <c r="E55" s="369">
        <v>0</v>
      </c>
      <c r="F55" s="369">
        <v>1</v>
      </c>
      <c r="G55" s="369">
        <v>0</v>
      </c>
      <c r="H55" s="369">
        <v>0</v>
      </c>
      <c r="I55" s="369">
        <v>1</v>
      </c>
      <c r="J55" s="369">
        <v>0</v>
      </c>
      <c r="K55" s="369">
        <v>0</v>
      </c>
      <c r="L55" s="369">
        <v>0</v>
      </c>
      <c r="M55" s="369">
        <v>0</v>
      </c>
      <c r="N55" s="369">
        <v>0</v>
      </c>
      <c r="O55" s="369">
        <v>2</v>
      </c>
      <c r="P55" s="8"/>
      <c r="Q55" s="219"/>
    </row>
    <row r="56" customHeight="1" spans="2:17">
      <c r="B56" s="41" t="s">
        <v>31</v>
      </c>
      <c r="C56" s="369">
        <v>1</v>
      </c>
      <c r="D56" s="369">
        <v>0</v>
      </c>
      <c r="E56" s="369">
        <v>0</v>
      </c>
      <c r="F56" s="369">
        <v>0</v>
      </c>
      <c r="G56" s="369">
        <v>1</v>
      </c>
      <c r="H56" s="369">
        <v>2</v>
      </c>
      <c r="I56" s="369">
        <v>1</v>
      </c>
      <c r="J56" s="369">
        <v>1</v>
      </c>
      <c r="K56" s="369">
        <v>2</v>
      </c>
      <c r="L56" s="369">
        <v>0</v>
      </c>
      <c r="M56" s="369">
        <v>0</v>
      </c>
      <c r="N56" s="369">
        <v>1</v>
      </c>
      <c r="O56" s="369">
        <v>0</v>
      </c>
      <c r="P56" s="8"/>
      <c r="Q56" s="219"/>
    </row>
    <row r="57" customHeight="1" spans="2:16">
      <c r="B57" s="41" t="s">
        <v>32</v>
      </c>
      <c r="C57" s="369">
        <v>0</v>
      </c>
      <c r="D57" s="369">
        <v>1</v>
      </c>
      <c r="E57" s="369">
        <v>3</v>
      </c>
      <c r="F57" s="369">
        <v>0</v>
      </c>
      <c r="G57" s="369">
        <v>6</v>
      </c>
      <c r="H57" s="369">
        <v>0</v>
      </c>
      <c r="I57" s="369">
        <v>1</v>
      </c>
      <c r="J57" s="369">
        <v>1</v>
      </c>
      <c r="K57" s="369">
        <v>2</v>
      </c>
      <c r="L57" s="369">
        <v>5</v>
      </c>
      <c r="M57" s="369">
        <v>1</v>
      </c>
      <c r="N57" s="369">
        <v>6</v>
      </c>
      <c r="O57" s="369">
        <v>1</v>
      </c>
      <c r="P57" s="8"/>
    </row>
    <row r="58" customHeight="1" spans="2:16">
      <c r="B58" s="41" t="s">
        <v>33</v>
      </c>
      <c r="C58" s="369">
        <v>1</v>
      </c>
      <c r="D58" s="369">
        <v>3</v>
      </c>
      <c r="E58" s="369">
        <v>2</v>
      </c>
      <c r="F58" s="369">
        <v>5</v>
      </c>
      <c r="G58" s="369">
        <v>17</v>
      </c>
      <c r="H58" s="369">
        <v>11</v>
      </c>
      <c r="I58" s="369">
        <v>21</v>
      </c>
      <c r="J58" s="369">
        <v>26</v>
      </c>
      <c r="K58" s="369">
        <v>29</v>
      </c>
      <c r="L58" s="369">
        <v>27</v>
      </c>
      <c r="M58" s="369">
        <v>25</v>
      </c>
      <c r="N58" s="369">
        <v>25</v>
      </c>
      <c r="O58" s="369">
        <v>18</v>
      </c>
      <c r="P58" s="8"/>
    </row>
    <row r="59" customHeight="1" spans="2:16">
      <c r="B59" s="41" t="s">
        <v>34</v>
      </c>
      <c r="C59" s="369">
        <v>1</v>
      </c>
      <c r="D59" s="369">
        <v>2</v>
      </c>
      <c r="E59" s="369">
        <v>2</v>
      </c>
      <c r="F59" s="369">
        <v>2</v>
      </c>
      <c r="G59" s="369">
        <v>4</v>
      </c>
      <c r="H59" s="369">
        <v>15</v>
      </c>
      <c r="I59" s="369">
        <v>10</v>
      </c>
      <c r="J59" s="369">
        <v>10</v>
      </c>
      <c r="K59" s="369">
        <v>15</v>
      </c>
      <c r="L59" s="369">
        <v>9</v>
      </c>
      <c r="M59" s="369">
        <v>4</v>
      </c>
      <c r="N59" s="369">
        <v>13</v>
      </c>
      <c r="O59" s="369">
        <v>10</v>
      </c>
      <c r="P59" s="8"/>
    </row>
    <row r="60" customHeight="1" spans="2:15">
      <c r="B60" s="196" t="s">
        <v>8</v>
      </c>
      <c r="C60" s="370">
        <v>4</v>
      </c>
      <c r="D60" s="370">
        <v>6</v>
      </c>
      <c r="E60" s="370">
        <v>7</v>
      </c>
      <c r="F60" s="370">
        <v>8</v>
      </c>
      <c r="G60" s="370">
        <v>28</v>
      </c>
      <c r="H60" s="370">
        <v>28</v>
      </c>
      <c r="I60" s="370">
        <v>34</v>
      </c>
      <c r="J60" s="370">
        <v>38</v>
      </c>
      <c r="K60" s="370">
        <v>48</v>
      </c>
      <c r="L60" s="370">
        <f>SUM(L55:L59)</f>
        <v>41</v>
      </c>
      <c r="M60" s="370">
        <f>SUM(M55:M59)</f>
        <v>30</v>
      </c>
      <c r="N60" s="370">
        <v>45</v>
      </c>
      <c r="O60" s="370">
        <f>SUM(O55:O59)</f>
        <v>31</v>
      </c>
    </row>
    <row r="61" customHeight="1" spans="2:2">
      <c r="B61" s="3" t="s">
        <v>26</v>
      </c>
    </row>
    <row r="65" customHeight="1" spans="3:3">
      <c r="C65" s="21"/>
    </row>
    <row r="66" customHeight="1" spans="2:2">
      <c r="B66" s="134" t="s">
        <v>122</v>
      </c>
    </row>
    <row r="67" customHeight="1" spans="2:17">
      <c r="B67" s="166" t="s">
        <v>1</v>
      </c>
      <c r="C67" s="211">
        <v>2006</v>
      </c>
      <c r="D67" s="211">
        <v>2007</v>
      </c>
      <c r="E67" s="211">
        <v>2008</v>
      </c>
      <c r="F67" s="211">
        <v>2009</v>
      </c>
      <c r="G67" s="211">
        <v>2010</v>
      </c>
      <c r="H67" s="211">
        <v>2011</v>
      </c>
      <c r="I67" s="211">
        <v>2012</v>
      </c>
      <c r="J67" s="211">
        <v>2013</v>
      </c>
      <c r="K67" s="211">
        <v>2014</v>
      </c>
      <c r="L67" s="167">
        <v>2015</v>
      </c>
      <c r="M67" s="167">
        <v>2016</v>
      </c>
      <c r="N67" s="167">
        <v>2017</v>
      </c>
      <c r="O67" s="167">
        <v>2018</v>
      </c>
      <c r="P67" s="8"/>
      <c r="Q67" s="219"/>
    </row>
    <row r="68" customHeight="1" spans="2:17">
      <c r="B68" s="41" t="s">
        <v>123</v>
      </c>
      <c r="C68" s="369">
        <v>0</v>
      </c>
      <c r="D68" s="369">
        <v>0</v>
      </c>
      <c r="E68" s="369">
        <v>0</v>
      </c>
      <c r="F68" s="369">
        <v>0</v>
      </c>
      <c r="G68" s="369">
        <v>1</v>
      </c>
      <c r="H68" s="369">
        <v>1</v>
      </c>
      <c r="I68" s="369">
        <v>1</v>
      </c>
      <c r="J68" s="369">
        <v>0</v>
      </c>
      <c r="K68" s="369">
        <v>0</v>
      </c>
      <c r="L68" s="369">
        <v>1</v>
      </c>
      <c r="M68" s="369">
        <v>0</v>
      </c>
      <c r="N68" s="369">
        <v>0</v>
      </c>
      <c r="O68" s="369">
        <v>0</v>
      </c>
      <c r="P68" s="8"/>
      <c r="Q68" s="219"/>
    </row>
    <row r="69" customHeight="1" spans="2:17">
      <c r="B69" s="41" t="s">
        <v>124</v>
      </c>
      <c r="C69" s="369">
        <v>0</v>
      </c>
      <c r="D69" s="369">
        <v>1</v>
      </c>
      <c r="E69" s="369">
        <v>0</v>
      </c>
      <c r="F69" s="369">
        <v>0</v>
      </c>
      <c r="G69" s="369">
        <v>0</v>
      </c>
      <c r="H69" s="369">
        <v>1</v>
      </c>
      <c r="I69" s="369">
        <v>0</v>
      </c>
      <c r="J69" s="369">
        <v>1</v>
      </c>
      <c r="K69" s="369">
        <v>0</v>
      </c>
      <c r="L69" s="369">
        <v>0</v>
      </c>
      <c r="M69" s="369">
        <v>0</v>
      </c>
      <c r="N69" s="369">
        <v>0</v>
      </c>
      <c r="O69" s="369">
        <v>0</v>
      </c>
      <c r="P69" s="8"/>
      <c r="Q69" s="219"/>
    </row>
    <row r="70" customHeight="1" spans="2:17">
      <c r="B70" s="41" t="s">
        <v>125</v>
      </c>
      <c r="C70" s="369">
        <v>0</v>
      </c>
      <c r="D70" s="369">
        <v>0</v>
      </c>
      <c r="E70" s="369">
        <v>0</v>
      </c>
      <c r="F70" s="369">
        <v>0</v>
      </c>
      <c r="G70" s="369">
        <v>0</v>
      </c>
      <c r="H70" s="369">
        <v>0</v>
      </c>
      <c r="I70" s="369">
        <v>0</v>
      </c>
      <c r="J70" s="369">
        <v>0</v>
      </c>
      <c r="K70" s="369">
        <v>1</v>
      </c>
      <c r="L70" s="369">
        <v>0</v>
      </c>
      <c r="M70" s="369">
        <v>0</v>
      </c>
      <c r="N70" s="369">
        <v>0</v>
      </c>
      <c r="O70" s="369">
        <v>0</v>
      </c>
      <c r="P70" s="8"/>
      <c r="Q70" s="219"/>
    </row>
    <row r="71" customHeight="1" spans="2:17">
      <c r="B71" s="41" t="s">
        <v>126</v>
      </c>
      <c r="C71" s="369">
        <v>1</v>
      </c>
      <c r="D71" s="369">
        <v>3</v>
      </c>
      <c r="E71" s="369">
        <v>2</v>
      </c>
      <c r="F71" s="369">
        <v>3</v>
      </c>
      <c r="G71" s="369">
        <v>7</v>
      </c>
      <c r="H71" s="369">
        <v>7</v>
      </c>
      <c r="I71" s="369">
        <v>12</v>
      </c>
      <c r="J71" s="369">
        <v>16</v>
      </c>
      <c r="K71" s="369">
        <v>15</v>
      </c>
      <c r="L71" s="369">
        <v>14</v>
      </c>
      <c r="M71" s="369">
        <v>12</v>
      </c>
      <c r="N71" s="369">
        <v>9</v>
      </c>
      <c r="O71" s="369">
        <v>12</v>
      </c>
      <c r="P71" s="8"/>
      <c r="Q71" s="219"/>
    </row>
    <row r="72" customHeight="1" spans="2:17">
      <c r="B72" s="41" t="s">
        <v>127</v>
      </c>
      <c r="C72" s="369">
        <v>0</v>
      </c>
      <c r="D72" s="369">
        <v>1</v>
      </c>
      <c r="E72" s="369">
        <v>0</v>
      </c>
      <c r="F72" s="369">
        <v>0</v>
      </c>
      <c r="G72" s="369">
        <v>0</v>
      </c>
      <c r="H72" s="369">
        <v>0</v>
      </c>
      <c r="I72" s="369">
        <v>0</v>
      </c>
      <c r="J72" s="369">
        <v>0</v>
      </c>
      <c r="K72" s="369">
        <v>0</v>
      </c>
      <c r="L72" s="369">
        <v>0</v>
      </c>
      <c r="M72" s="369">
        <v>0</v>
      </c>
      <c r="N72" s="369">
        <v>1</v>
      </c>
      <c r="O72" s="369">
        <v>0</v>
      </c>
      <c r="P72" s="8"/>
      <c r="Q72" s="219"/>
    </row>
    <row r="73" customHeight="1" spans="2:17">
      <c r="B73" s="41" t="s">
        <v>128</v>
      </c>
      <c r="C73" s="369">
        <v>0</v>
      </c>
      <c r="D73" s="369">
        <v>1</v>
      </c>
      <c r="E73" s="369">
        <v>1</v>
      </c>
      <c r="F73" s="369">
        <v>0</v>
      </c>
      <c r="G73" s="369">
        <v>0</v>
      </c>
      <c r="H73" s="369">
        <v>0</v>
      </c>
      <c r="I73" s="369">
        <v>0</v>
      </c>
      <c r="J73" s="369">
        <v>1</v>
      </c>
      <c r="K73" s="369">
        <v>2</v>
      </c>
      <c r="L73" s="369">
        <v>2</v>
      </c>
      <c r="M73" s="369">
        <v>0</v>
      </c>
      <c r="N73" s="369">
        <v>4</v>
      </c>
      <c r="O73" s="369">
        <v>0</v>
      </c>
      <c r="P73" s="8"/>
      <c r="Q73" s="219"/>
    </row>
    <row r="74" customHeight="1" spans="2:17">
      <c r="B74" s="41" t="s">
        <v>129</v>
      </c>
      <c r="C74" s="369">
        <v>1</v>
      </c>
      <c r="D74" s="369">
        <v>0</v>
      </c>
      <c r="E74" s="369">
        <v>0</v>
      </c>
      <c r="F74" s="369">
        <v>0</v>
      </c>
      <c r="G74" s="369">
        <v>0</v>
      </c>
      <c r="H74" s="369">
        <v>0</v>
      </c>
      <c r="I74" s="369">
        <v>0</v>
      </c>
      <c r="J74" s="369">
        <v>1</v>
      </c>
      <c r="K74" s="369">
        <v>0</v>
      </c>
      <c r="L74" s="369">
        <v>0</v>
      </c>
      <c r="M74" s="369">
        <v>0</v>
      </c>
      <c r="N74" s="369">
        <v>1</v>
      </c>
      <c r="O74" s="369">
        <v>0</v>
      </c>
      <c r="P74" s="8"/>
      <c r="Q74" s="219"/>
    </row>
    <row r="75" customHeight="1" spans="2:17">
      <c r="B75" s="41" t="s">
        <v>130</v>
      </c>
      <c r="C75" s="369">
        <v>0</v>
      </c>
      <c r="D75" s="369">
        <v>0</v>
      </c>
      <c r="E75" s="369">
        <v>0</v>
      </c>
      <c r="F75" s="369">
        <v>0</v>
      </c>
      <c r="G75" s="369">
        <v>6</v>
      </c>
      <c r="H75" s="369">
        <v>0</v>
      </c>
      <c r="I75" s="369">
        <v>1</v>
      </c>
      <c r="J75" s="369">
        <v>0</v>
      </c>
      <c r="K75" s="369">
        <v>0</v>
      </c>
      <c r="L75" s="369">
        <v>1</v>
      </c>
      <c r="M75" s="369">
        <v>0</v>
      </c>
      <c r="N75" s="369">
        <v>2</v>
      </c>
      <c r="O75" s="369">
        <v>0</v>
      </c>
      <c r="P75" s="8"/>
      <c r="Q75" s="219"/>
    </row>
    <row r="76" customHeight="1" spans="2:17">
      <c r="B76" s="41" t="s">
        <v>131</v>
      </c>
      <c r="C76" s="369">
        <v>0</v>
      </c>
      <c r="D76" s="369">
        <v>0</v>
      </c>
      <c r="E76" s="369">
        <v>0</v>
      </c>
      <c r="F76" s="369">
        <v>0</v>
      </c>
      <c r="G76" s="369">
        <v>1</v>
      </c>
      <c r="H76" s="369">
        <v>2</v>
      </c>
      <c r="I76" s="369">
        <v>1</v>
      </c>
      <c r="J76" s="369">
        <v>0</v>
      </c>
      <c r="K76" s="369">
        <v>2</v>
      </c>
      <c r="L76" s="369">
        <v>0</v>
      </c>
      <c r="M76" s="369">
        <v>0</v>
      </c>
      <c r="N76" s="369">
        <v>0</v>
      </c>
      <c r="O76" s="369">
        <v>0</v>
      </c>
      <c r="P76" s="8"/>
      <c r="Q76" s="219"/>
    </row>
    <row r="77" customHeight="1" spans="2:17">
      <c r="B77" s="41" t="s">
        <v>132</v>
      </c>
      <c r="C77" s="369">
        <v>1</v>
      </c>
      <c r="D77" s="369">
        <v>0</v>
      </c>
      <c r="E77" s="369">
        <v>0</v>
      </c>
      <c r="F77" s="369">
        <v>0</v>
      </c>
      <c r="G77" s="369">
        <v>0</v>
      </c>
      <c r="H77" s="369">
        <v>0</v>
      </c>
      <c r="I77" s="369">
        <v>0</v>
      </c>
      <c r="J77" s="369">
        <v>0</v>
      </c>
      <c r="K77" s="369">
        <v>0</v>
      </c>
      <c r="L77" s="369">
        <v>0</v>
      </c>
      <c r="M77" s="369">
        <v>0</v>
      </c>
      <c r="N77" s="369">
        <v>0</v>
      </c>
      <c r="O77" s="369">
        <v>0</v>
      </c>
      <c r="P77" s="8"/>
      <c r="Q77" s="219"/>
    </row>
    <row r="78" customHeight="1" spans="2:17">
      <c r="B78" s="41" t="s">
        <v>133</v>
      </c>
      <c r="C78" s="369">
        <v>0</v>
      </c>
      <c r="D78" s="369">
        <v>0</v>
      </c>
      <c r="E78" s="369">
        <v>1</v>
      </c>
      <c r="F78" s="369">
        <v>1</v>
      </c>
      <c r="G78" s="369">
        <v>0</v>
      </c>
      <c r="H78" s="369">
        <v>0</v>
      </c>
      <c r="I78" s="369">
        <v>0</v>
      </c>
      <c r="J78" s="369">
        <v>0</v>
      </c>
      <c r="K78" s="369">
        <v>1</v>
      </c>
      <c r="L78" s="369">
        <v>1</v>
      </c>
      <c r="M78" s="369">
        <v>0</v>
      </c>
      <c r="N78" s="369">
        <v>0</v>
      </c>
      <c r="O78" s="369">
        <v>0</v>
      </c>
      <c r="P78" s="8"/>
      <c r="Q78" s="219"/>
    </row>
    <row r="79" customHeight="1" spans="2:17">
      <c r="B79" s="41" t="s">
        <v>134</v>
      </c>
      <c r="C79" s="369">
        <v>0</v>
      </c>
      <c r="D79" s="369">
        <v>0</v>
      </c>
      <c r="E79" s="369">
        <v>0</v>
      </c>
      <c r="F79" s="369">
        <v>0</v>
      </c>
      <c r="G79" s="369">
        <v>0</v>
      </c>
      <c r="H79" s="369">
        <v>0</v>
      </c>
      <c r="I79" s="369">
        <v>1</v>
      </c>
      <c r="J79" s="369">
        <v>1</v>
      </c>
      <c r="K79" s="369">
        <v>0</v>
      </c>
      <c r="L79" s="369">
        <v>0</v>
      </c>
      <c r="M79" s="369">
        <v>0</v>
      </c>
      <c r="N79" s="369">
        <v>0</v>
      </c>
      <c r="O79" s="369">
        <v>0</v>
      </c>
      <c r="P79" s="8"/>
      <c r="Q79" s="219"/>
    </row>
    <row r="80" customHeight="1" spans="2:17">
      <c r="B80" s="41" t="s">
        <v>135</v>
      </c>
      <c r="C80" s="369">
        <v>0</v>
      </c>
      <c r="D80" s="369">
        <v>0</v>
      </c>
      <c r="E80" s="369">
        <v>0</v>
      </c>
      <c r="F80" s="369">
        <v>0</v>
      </c>
      <c r="G80" s="369">
        <v>1</v>
      </c>
      <c r="H80" s="369">
        <v>1</v>
      </c>
      <c r="I80" s="369">
        <v>0</v>
      </c>
      <c r="J80" s="369">
        <v>1</v>
      </c>
      <c r="K80" s="369">
        <v>0</v>
      </c>
      <c r="L80" s="369">
        <v>0</v>
      </c>
      <c r="M80" s="369">
        <v>0</v>
      </c>
      <c r="N80" s="369">
        <v>1</v>
      </c>
      <c r="O80" s="369">
        <v>0</v>
      </c>
      <c r="P80" s="8"/>
      <c r="Q80" s="219"/>
    </row>
    <row r="81" customHeight="1" spans="2:17">
      <c r="B81" s="41" t="s">
        <v>136</v>
      </c>
      <c r="C81" s="369">
        <v>0</v>
      </c>
      <c r="D81" s="369">
        <v>0</v>
      </c>
      <c r="E81" s="369">
        <v>0</v>
      </c>
      <c r="F81" s="369">
        <v>0</v>
      </c>
      <c r="G81" s="369">
        <v>0</v>
      </c>
      <c r="H81" s="369">
        <v>0</v>
      </c>
      <c r="I81" s="369">
        <v>0</v>
      </c>
      <c r="J81" s="369">
        <v>0</v>
      </c>
      <c r="K81" s="369">
        <v>2</v>
      </c>
      <c r="L81" s="369">
        <v>0</v>
      </c>
      <c r="M81" s="369">
        <v>0</v>
      </c>
      <c r="N81" s="369">
        <v>0</v>
      </c>
      <c r="O81" s="369">
        <v>0</v>
      </c>
      <c r="P81" s="8"/>
      <c r="Q81" s="219"/>
    </row>
    <row r="82" customHeight="1" spans="2:17">
      <c r="B82" s="41" t="s">
        <v>137</v>
      </c>
      <c r="C82" s="369">
        <v>0</v>
      </c>
      <c r="D82" s="369">
        <v>0</v>
      </c>
      <c r="E82" s="369">
        <v>0</v>
      </c>
      <c r="F82" s="369">
        <v>0</v>
      </c>
      <c r="G82" s="369">
        <v>0</v>
      </c>
      <c r="H82" s="369">
        <v>0</v>
      </c>
      <c r="I82" s="369">
        <v>0</v>
      </c>
      <c r="J82" s="369">
        <v>1</v>
      </c>
      <c r="K82" s="369">
        <v>5</v>
      </c>
      <c r="L82" s="369">
        <v>1</v>
      </c>
      <c r="M82" s="369">
        <v>0</v>
      </c>
      <c r="N82" s="369">
        <v>1</v>
      </c>
      <c r="O82" s="369">
        <v>0</v>
      </c>
      <c r="P82" s="8"/>
      <c r="Q82" s="219"/>
    </row>
    <row r="83" customHeight="1" spans="2:17">
      <c r="B83" s="41" t="s">
        <v>138</v>
      </c>
      <c r="C83" s="369">
        <v>0</v>
      </c>
      <c r="D83" s="369">
        <v>0</v>
      </c>
      <c r="E83" s="369">
        <v>0</v>
      </c>
      <c r="F83" s="369">
        <v>0</v>
      </c>
      <c r="G83" s="369">
        <v>0</v>
      </c>
      <c r="H83" s="369">
        <v>0</v>
      </c>
      <c r="I83" s="369">
        <v>1</v>
      </c>
      <c r="J83" s="369">
        <v>0</v>
      </c>
      <c r="K83" s="369">
        <v>0</v>
      </c>
      <c r="L83" s="369">
        <v>0</v>
      </c>
      <c r="M83" s="369">
        <v>0</v>
      </c>
      <c r="N83" s="369">
        <v>0</v>
      </c>
      <c r="O83" s="369">
        <v>0</v>
      </c>
      <c r="P83" s="8"/>
      <c r="Q83" s="219"/>
    </row>
    <row r="84" customHeight="1" spans="2:17">
      <c r="B84" s="41" t="s">
        <v>139</v>
      </c>
      <c r="C84" s="369">
        <v>0</v>
      </c>
      <c r="D84" s="369">
        <v>0</v>
      </c>
      <c r="E84" s="369">
        <v>0</v>
      </c>
      <c r="F84" s="369">
        <v>0</v>
      </c>
      <c r="G84" s="369">
        <v>0</v>
      </c>
      <c r="H84" s="369">
        <v>1</v>
      </c>
      <c r="I84" s="369">
        <v>1</v>
      </c>
      <c r="J84" s="369">
        <v>0</v>
      </c>
      <c r="K84" s="369">
        <v>0</v>
      </c>
      <c r="L84" s="369">
        <v>0</v>
      </c>
      <c r="M84" s="369">
        <v>0</v>
      </c>
      <c r="N84" s="369">
        <v>0</v>
      </c>
      <c r="O84" s="369">
        <v>0</v>
      </c>
      <c r="P84" s="8"/>
      <c r="Q84" s="219"/>
    </row>
    <row r="85" customHeight="1" spans="2:17">
      <c r="B85" s="41" t="s">
        <v>140</v>
      </c>
      <c r="C85" s="369">
        <v>0</v>
      </c>
      <c r="D85" s="369">
        <v>0</v>
      </c>
      <c r="E85" s="369">
        <v>0</v>
      </c>
      <c r="F85" s="369">
        <v>0</v>
      </c>
      <c r="G85" s="369">
        <v>0</v>
      </c>
      <c r="H85" s="369">
        <v>0</v>
      </c>
      <c r="I85" s="369">
        <v>0</v>
      </c>
      <c r="J85" s="369">
        <v>0</v>
      </c>
      <c r="K85" s="369">
        <v>0</v>
      </c>
      <c r="L85" s="369">
        <v>0</v>
      </c>
      <c r="M85" s="369">
        <v>0</v>
      </c>
      <c r="N85" s="369">
        <v>1</v>
      </c>
      <c r="O85" s="369">
        <v>0</v>
      </c>
      <c r="P85" s="8"/>
      <c r="Q85" s="219"/>
    </row>
    <row r="86" customHeight="1" spans="2:17">
      <c r="B86" s="41" t="s">
        <v>141</v>
      </c>
      <c r="C86" s="369">
        <v>0</v>
      </c>
      <c r="D86" s="369">
        <v>0</v>
      </c>
      <c r="E86" s="369">
        <v>0</v>
      </c>
      <c r="F86" s="369">
        <v>0</v>
      </c>
      <c r="G86" s="369">
        <v>2</v>
      </c>
      <c r="H86" s="369">
        <v>10</v>
      </c>
      <c r="I86" s="369">
        <v>6</v>
      </c>
      <c r="J86" s="369">
        <v>5</v>
      </c>
      <c r="K86" s="369">
        <v>5</v>
      </c>
      <c r="L86" s="369">
        <v>2</v>
      </c>
      <c r="M86" s="369">
        <v>2</v>
      </c>
      <c r="N86" s="369">
        <v>8</v>
      </c>
      <c r="O86" s="369">
        <v>2</v>
      </c>
      <c r="P86" s="8"/>
      <c r="Q86" s="219"/>
    </row>
    <row r="87" customHeight="1" spans="2:17">
      <c r="B87" s="41" t="s">
        <v>142</v>
      </c>
      <c r="C87" s="369">
        <v>0</v>
      </c>
      <c r="D87" s="369">
        <v>0</v>
      </c>
      <c r="E87" s="369">
        <v>2</v>
      </c>
      <c r="F87" s="369">
        <v>0</v>
      </c>
      <c r="G87" s="369">
        <v>0</v>
      </c>
      <c r="H87" s="369">
        <v>0</v>
      </c>
      <c r="I87" s="369">
        <v>0</v>
      </c>
      <c r="J87" s="369">
        <v>0</v>
      </c>
      <c r="K87" s="369">
        <v>0</v>
      </c>
      <c r="L87" s="369">
        <v>1</v>
      </c>
      <c r="M87" s="369">
        <v>1</v>
      </c>
      <c r="N87" s="369">
        <v>0</v>
      </c>
      <c r="O87" s="369">
        <v>1</v>
      </c>
      <c r="P87" s="8"/>
      <c r="Q87" s="219"/>
    </row>
    <row r="88" customHeight="1" spans="2:17">
      <c r="B88" s="41" t="s">
        <v>143</v>
      </c>
      <c r="C88" s="369">
        <v>0</v>
      </c>
      <c r="D88" s="369">
        <v>0</v>
      </c>
      <c r="E88" s="369">
        <v>0</v>
      </c>
      <c r="F88" s="369">
        <v>0</v>
      </c>
      <c r="G88" s="369">
        <v>0</v>
      </c>
      <c r="H88" s="369">
        <v>0</v>
      </c>
      <c r="I88" s="369">
        <v>0</v>
      </c>
      <c r="J88" s="369">
        <v>0</v>
      </c>
      <c r="K88" s="369">
        <v>0</v>
      </c>
      <c r="L88" s="369">
        <v>0</v>
      </c>
      <c r="M88" s="369">
        <v>0</v>
      </c>
      <c r="N88" s="369">
        <v>0</v>
      </c>
      <c r="O88" s="369">
        <v>1</v>
      </c>
      <c r="P88" s="8"/>
      <c r="Q88" s="219"/>
    </row>
    <row r="89" customHeight="1" spans="2:17">
      <c r="B89" s="41" t="s">
        <v>144</v>
      </c>
      <c r="C89" s="369">
        <v>0</v>
      </c>
      <c r="D89" s="369">
        <v>0</v>
      </c>
      <c r="E89" s="369">
        <v>0</v>
      </c>
      <c r="F89" s="369">
        <v>0</v>
      </c>
      <c r="G89" s="369">
        <v>0</v>
      </c>
      <c r="H89" s="369">
        <v>0</v>
      </c>
      <c r="I89" s="369">
        <v>0</v>
      </c>
      <c r="J89" s="369">
        <v>0</v>
      </c>
      <c r="K89" s="369">
        <v>0</v>
      </c>
      <c r="L89" s="369">
        <v>1</v>
      </c>
      <c r="M89" s="369">
        <v>0</v>
      </c>
      <c r="N89" s="369">
        <v>0</v>
      </c>
      <c r="O89" s="369">
        <v>0</v>
      </c>
      <c r="P89" s="8"/>
      <c r="Q89" s="219"/>
    </row>
    <row r="90" customHeight="1" spans="2:17">
      <c r="B90" s="41" t="s">
        <v>145</v>
      </c>
      <c r="C90" s="369">
        <v>0</v>
      </c>
      <c r="D90" s="369">
        <v>0</v>
      </c>
      <c r="E90" s="369">
        <v>0</v>
      </c>
      <c r="F90" s="369">
        <v>0</v>
      </c>
      <c r="G90" s="369">
        <v>0</v>
      </c>
      <c r="H90" s="369">
        <v>0</v>
      </c>
      <c r="I90" s="369">
        <v>0</v>
      </c>
      <c r="J90" s="369">
        <v>0</v>
      </c>
      <c r="K90" s="369">
        <v>0</v>
      </c>
      <c r="L90" s="369">
        <v>1</v>
      </c>
      <c r="M90" s="369">
        <v>0</v>
      </c>
      <c r="N90" s="369">
        <v>1</v>
      </c>
      <c r="O90" s="369">
        <v>0</v>
      </c>
      <c r="P90" s="8"/>
      <c r="Q90" s="219"/>
    </row>
    <row r="91" customHeight="1" spans="2:17">
      <c r="B91" s="41" t="s">
        <v>146</v>
      </c>
      <c r="C91" s="369">
        <v>0</v>
      </c>
      <c r="D91" s="369">
        <v>0</v>
      </c>
      <c r="E91" s="369">
        <v>0</v>
      </c>
      <c r="F91" s="369">
        <v>0</v>
      </c>
      <c r="G91" s="369">
        <v>0</v>
      </c>
      <c r="H91" s="369">
        <v>0</v>
      </c>
      <c r="I91" s="369">
        <v>0</v>
      </c>
      <c r="J91" s="369">
        <v>0</v>
      </c>
      <c r="K91" s="369">
        <v>1</v>
      </c>
      <c r="L91" s="369">
        <v>1</v>
      </c>
      <c r="M91" s="369">
        <v>1</v>
      </c>
      <c r="N91" s="369">
        <v>0</v>
      </c>
      <c r="O91" s="369">
        <v>1</v>
      </c>
      <c r="P91" s="8"/>
      <c r="Q91" s="219"/>
    </row>
    <row r="92" customHeight="1" spans="2:17">
      <c r="B92" s="41" t="s">
        <v>147</v>
      </c>
      <c r="C92" s="369">
        <v>1</v>
      </c>
      <c r="D92" s="369">
        <v>0</v>
      </c>
      <c r="E92" s="369">
        <v>1</v>
      </c>
      <c r="F92" s="369">
        <v>0</v>
      </c>
      <c r="G92" s="369">
        <v>0</v>
      </c>
      <c r="H92" s="369">
        <v>1</v>
      </c>
      <c r="I92" s="369">
        <v>0</v>
      </c>
      <c r="J92" s="369">
        <v>0</v>
      </c>
      <c r="K92" s="369">
        <v>0</v>
      </c>
      <c r="L92" s="369">
        <v>0</v>
      </c>
      <c r="M92" s="369">
        <v>0</v>
      </c>
      <c r="N92" s="369">
        <v>0</v>
      </c>
      <c r="O92" s="369">
        <v>0</v>
      </c>
      <c r="P92" s="8"/>
      <c r="Q92" s="219"/>
    </row>
    <row r="93" customHeight="1" spans="2:17">
      <c r="B93" s="41" t="s">
        <v>148</v>
      </c>
      <c r="C93" s="369">
        <v>0</v>
      </c>
      <c r="D93" s="369">
        <v>0</v>
      </c>
      <c r="E93" s="369">
        <v>0</v>
      </c>
      <c r="F93" s="369">
        <v>1</v>
      </c>
      <c r="G93" s="369">
        <v>0</v>
      </c>
      <c r="H93" s="369">
        <v>0</v>
      </c>
      <c r="I93" s="369">
        <v>1</v>
      </c>
      <c r="J93" s="369">
        <v>0</v>
      </c>
      <c r="K93" s="369">
        <v>0</v>
      </c>
      <c r="L93" s="369">
        <v>0</v>
      </c>
      <c r="M93" s="369">
        <v>0</v>
      </c>
      <c r="N93" s="369">
        <v>0</v>
      </c>
      <c r="O93" s="369">
        <v>0</v>
      </c>
      <c r="P93" s="8"/>
      <c r="Q93" s="219"/>
    </row>
    <row r="94" customHeight="1" spans="2:17">
      <c r="B94" s="41" t="s">
        <v>149</v>
      </c>
      <c r="C94" s="369">
        <v>0</v>
      </c>
      <c r="D94" s="369">
        <v>0</v>
      </c>
      <c r="E94" s="369">
        <v>0</v>
      </c>
      <c r="F94" s="369">
        <v>1</v>
      </c>
      <c r="G94" s="369">
        <v>2</v>
      </c>
      <c r="H94" s="369">
        <v>1</v>
      </c>
      <c r="I94" s="369">
        <v>0</v>
      </c>
      <c r="J94" s="369">
        <v>1</v>
      </c>
      <c r="K94" s="369">
        <v>3</v>
      </c>
      <c r="L94" s="369">
        <v>0</v>
      </c>
      <c r="M94" s="369">
        <v>0</v>
      </c>
      <c r="N94" s="369">
        <v>4</v>
      </c>
      <c r="O94" s="369">
        <v>0</v>
      </c>
      <c r="P94" s="8"/>
      <c r="Q94" s="219"/>
    </row>
    <row r="95" customHeight="1" spans="2:17">
      <c r="B95" s="41" t="s">
        <v>150</v>
      </c>
      <c r="C95" s="369">
        <v>0</v>
      </c>
      <c r="D95" s="369">
        <v>0</v>
      </c>
      <c r="E95" s="369">
        <v>0</v>
      </c>
      <c r="F95" s="369">
        <v>0</v>
      </c>
      <c r="G95" s="369">
        <v>1</v>
      </c>
      <c r="H95" s="369">
        <v>0</v>
      </c>
      <c r="I95" s="369">
        <v>0</v>
      </c>
      <c r="J95" s="369">
        <v>0</v>
      </c>
      <c r="K95" s="369">
        <v>0</v>
      </c>
      <c r="L95" s="369">
        <v>0</v>
      </c>
      <c r="M95" s="369">
        <v>0</v>
      </c>
      <c r="N95" s="369">
        <v>0</v>
      </c>
      <c r="O95" s="369">
        <v>0</v>
      </c>
      <c r="P95" s="8"/>
      <c r="Q95" s="219"/>
    </row>
    <row r="96" customHeight="1" spans="2:17">
      <c r="B96" s="41" t="s">
        <v>151</v>
      </c>
      <c r="C96" s="369">
        <v>0</v>
      </c>
      <c r="D96" s="369">
        <v>0</v>
      </c>
      <c r="E96" s="369">
        <v>0</v>
      </c>
      <c r="F96" s="369">
        <v>1</v>
      </c>
      <c r="G96" s="369">
        <v>4</v>
      </c>
      <c r="H96" s="369">
        <v>1</v>
      </c>
      <c r="I96" s="369">
        <v>6</v>
      </c>
      <c r="J96" s="369">
        <v>2</v>
      </c>
      <c r="K96" s="369">
        <v>5</v>
      </c>
      <c r="L96" s="369">
        <v>1</v>
      </c>
      <c r="M96" s="369">
        <v>4</v>
      </c>
      <c r="N96" s="369">
        <v>4</v>
      </c>
      <c r="O96" s="369">
        <v>4</v>
      </c>
      <c r="P96" s="8"/>
      <c r="Q96" s="219"/>
    </row>
    <row r="97" customHeight="1" spans="2:17">
      <c r="B97" s="41" t="s">
        <v>152</v>
      </c>
      <c r="C97" s="369">
        <v>0</v>
      </c>
      <c r="D97" s="369">
        <v>0</v>
      </c>
      <c r="E97" s="369">
        <v>0</v>
      </c>
      <c r="F97" s="369">
        <v>0</v>
      </c>
      <c r="G97" s="369">
        <v>0</v>
      </c>
      <c r="H97" s="369">
        <v>0</v>
      </c>
      <c r="I97" s="369">
        <v>0</v>
      </c>
      <c r="J97" s="369">
        <v>0</v>
      </c>
      <c r="K97" s="369">
        <v>0</v>
      </c>
      <c r="L97" s="369">
        <v>1</v>
      </c>
      <c r="M97" s="369">
        <v>0</v>
      </c>
      <c r="N97" s="369">
        <v>0</v>
      </c>
      <c r="O97" s="369">
        <v>0</v>
      </c>
      <c r="P97" s="8"/>
      <c r="Q97" s="219"/>
    </row>
    <row r="98" customHeight="1" spans="2:17">
      <c r="B98" s="41" t="s">
        <v>153</v>
      </c>
      <c r="C98" s="369">
        <v>0</v>
      </c>
      <c r="D98" s="369">
        <v>0</v>
      </c>
      <c r="E98" s="369">
        <v>0</v>
      </c>
      <c r="F98" s="369">
        <v>0</v>
      </c>
      <c r="G98" s="369">
        <v>0</v>
      </c>
      <c r="H98" s="369">
        <v>0</v>
      </c>
      <c r="I98" s="369">
        <v>0</v>
      </c>
      <c r="J98" s="369">
        <v>0</v>
      </c>
      <c r="K98" s="369">
        <v>0</v>
      </c>
      <c r="L98" s="369">
        <v>0</v>
      </c>
      <c r="M98" s="369">
        <v>1</v>
      </c>
      <c r="N98" s="369">
        <v>0</v>
      </c>
      <c r="O98" s="369">
        <v>1</v>
      </c>
      <c r="P98" s="8"/>
      <c r="Q98" s="219"/>
    </row>
    <row r="99" customHeight="1" spans="2:17">
      <c r="B99" s="41" t="s">
        <v>154</v>
      </c>
      <c r="C99" s="369">
        <v>0</v>
      </c>
      <c r="D99" s="369">
        <v>0</v>
      </c>
      <c r="E99" s="369">
        <v>0</v>
      </c>
      <c r="F99" s="369">
        <v>1</v>
      </c>
      <c r="G99" s="369">
        <v>0</v>
      </c>
      <c r="H99" s="369">
        <v>0</v>
      </c>
      <c r="I99" s="369">
        <v>0</v>
      </c>
      <c r="J99" s="369">
        <v>1</v>
      </c>
      <c r="K99" s="369">
        <v>0</v>
      </c>
      <c r="L99" s="369">
        <v>1</v>
      </c>
      <c r="M99" s="369">
        <v>1</v>
      </c>
      <c r="N99" s="369">
        <v>0</v>
      </c>
      <c r="O99" s="369">
        <v>1</v>
      </c>
      <c r="P99" s="8"/>
      <c r="Q99" s="219"/>
    </row>
    <row r="100" customHeight="1" spans="2:17">
      <c r="B100" s="41" t="s">
        <v>155</v>
      </c>
      <c r="C100" s="369">
        <v>0</v>
      </c>
      <c r="D100" s="369">
        <v>0</v>
      </c>
      <c r="E100" s="369">
        <v>0</v>
      </c>
      <c r="F100" s="369">
        <v>0</v>
      </c>
      <c r="G100" s="369">
        <v>3</v>
      </c>
      <c r="H100" s="369">
        <v>0</v>
      </c>
      <c r="I100" s="369">
        <v>1</v>
      </c>
      <c r="J100" s="369">
        <v>0</v>
      </c>
      <c r="K100" s="369">
        <v>0</v>
      </c>
      <c r="L100" s="369">
        <v>0</v>
      </c>
      <c r="M100" s="369">
        <v>0</v>
      </c>
      <c r="N100" s="369">
        <v>1</v>
      </c>
      <c r="O100" s="369">
        <v>0</v>
      </c>
      <c r="P100" s="8"/>
      <c r="Q100" s="219"/>
    </row>
    <row r="101" customHeight="1" spans="2:17">
      <c r="B101" s="41" t="s">
        <v>156</v>
      </c>
      <c r="C101" s="369">
        <v>0</v>
      </c>
      <c r="D101" s="369">
        <v>0</v>
      </c>
      <c r="E101" s="369">
        <v>0</v>
      </c>
      <c r="F101" s="369">
        <v>0</v>
      </c>
      <c r="G101" s="369">
        <v>0</v>
      </c>
      <c r="H101" s="369">
        <v>2</v>
      </c>
      <c r="I101" s="369">
        <v>2</v>
      </c>
      <c r="J101" s="369">
        <v>7</v>
      </c>
      <c r="K101" s="369">
        <v>4</v>
      </c>
      <c r="L101" s="369">
        <v>12</v>
      </c>
      <c r="M101" s="369">
        <v>4</v>
      </c>
      <c r="N101" s="369">
        <v>6</v>
      </c>
      <c r="O101" s="369">
        <v>4</v>
      </c>
      <c r="P101" s="8"/>
      <c r="Q101" s="219"/>
    </row>
    <row r="102" customHeight="1" spans="2:17">
      <c r="B102" s="41" t="s">
        <v>157</v>
      </c>
      <c r="C102" s="369">
        <v>0</v>
      </c>
      <c r="D102" s="369">
        <v>0</v>
      </c>
      <c r="E102" s="369">
        <v>0</v>
      </c>
      <c r="F102" s="369">
        <v>0</v>
      </c>
      <c r="G102" s="369">
        <v>0</v>
      </c>
      <c r="H102" s="369">
        <v>0</v>
      </c>
      <c r="I102" s="369">
        <v>0</v>
      </c>
      <c r="J102" s="369">
        <v>0</v>
      </c>
      <c r="K102" s="369">
        <v>0</v>
      </c>
      <c r="L102" s="369">
        <v>0</v>
      </c>
      <c r="M102" s="369">
        <v>1</v>
      </c>
      <c r="N102" s="369">
        <v>0</v>
      </c>
      <c r="O102" s="369">
        <v>1</v>
      </c>
      <c r="P102" s="8"/>
      <c r="Q102" s="219"/>
    </row>
    <row r="103" customHeight="1" spans="2:17">
      <c r="B103" s="41" t="s">
        <v>158</v>
      </c>
      <c r="C103" s="369">
        <v>0</v>
      </c>
      <c r="D103" s="369">
        <v>0</v>
      </c>
      <c r="E103" s="369">
        <v>0</v>
      </c>
      <c r="F103" s="369">
        <v>0</v>
      </c>
      <c r="G103" s="369">
        <v>0</v>
      </c>
      <c r="H103" s="369">
        <v>0</v>
      </c>
      <c r="I103" s="369">
        <v>0</v>
      </c>
      <c r="J103" s="369">
        <v>0</v>
      </c>
      <c r="K103" s="369">
        <v>0</v>
      </c>
      <c r="L103" s="369">
        <v>0</v>
      </c>
      <c r="M103" s="369">
        <v>1</v>
      </c>
      <c r="N103" s="369">
        <v>0</v>
      </c>
      <c r="O103" s="369">
        <v>1</v>
      </c>
      <c r="P103" s="8"/>
      <c r="Q103" s="219"/>
    </row>
    <row r="104" customHeight="1" spans="2:17">
      <c r="B104" s="41" t="s">
        <v>159</v>
      </c>
      <c r="C104" s="369">
        <v>0</v>
      </c>
      <c r="D104" s="369">
        <v>0</v>
      </c>
      <c r="E104" s="369">
        <v>0</v>
      </c>
      <c r="F104" s="369">
        <v>0</v>
      </c>
      <c r="G104" s="369">
        <v>0</v>
      </c>
      <c r="H104" s="369">
        <v>0</v>
      </c>
      <c r="I104" s="369">
        <v>0</v>
      </c>
      <c r="J104" s="369">
        <v>0</v>
      </c>
      <c r="K104" s="369">
        <v>1</v>
      </c>
      <c r="L104" s="369">
        <v>0</v>
      </c>
      <c r="M104" s="369">
        <v>0</v>
      </c>
      <c r="N104" s="369">
        <v>0</v>
      </c>
      <c r="O104" s="369">
        <v>0</v>
      </c>
      <c r="P104" s="8"/>
      <c r="Q104" s="219"/>
    </row>
    <row r="105" customHeight="1" spans="2:17">
      <c r="B105" s="41" t="s">
        <v>160</v>
      </c>
      <c r="C105" s="369">
        <v>0</v>
      </c>
      <c r="D105" s="369">
        <v>0</v>
      </c>
      <c r="E105" s="369">
        <v>0</v>
      </c>
      <c r="F105" s="369">
        <v>0</v>
      </c>
      <c r="G105" s="369">
        <v>0</v>
      </c>
      <c r="H105" s="369">
        <v>0</v>
      </c>
      <c r="I105" s="369">
        <v>0</v>
      </c>
      <c r="J105" s="369">
        <v>0</v>
      </c>
      <c r="K105" s="369">
        <v>1</v>
      </c>
      <c r="L105" s="369">
        <v>0</v>
      </c>
      <c r="M105" s="369">
        <v>2</v>
      </c>
      <c r="N105" s="369">
        <v>1</v>
      </c>
      <c r="O105" s="369">
        <v>2</v>
      </c>
      <c r="P105" s="8"/>
      <c r="Q105" s="219"/>
    </row>
    <row r="106" customHeight="1" spans="2:17">
      <c r="B106" s="196" t="s">
        <v>8</v>
      </c>
      <c r="C106" s="370">
        <v>4</v>
      </c>
      <c r="D106" s="370">
        <v>6</v>
      </c>
      <c r="E106" s="370">
        <v>7</v>
      </c>
      <c r="F106" s="370">
        <v>8</v>
      </c>
      <c r="G106" s="370">
        <v>28</v>
      </c>
      <c r="H106" s="370">
        <v>28</v>
      </c>
      <c r="I106" s="370">
        <v>34</v>
      </c>
      <c r="J106" s="370">
        <v>38</v>
      </c>
      <c r="K106" s="370">
        <v>48</v>
      </c>
      <c r="L106" s="370">
        <v>41</v>
      </c>
      <c r="M106" s="370">
        <v>30</v>
      </c>
      <c r="N106" s="370">
        <f>SUM(N68:N105)</f>
        <v>45</v>
      </c>
      <c r="O106" s="370">
        <v>31</v>
      </c>
      <c r="P106" s="8"/>
      <c r="Q106" s="219"/>
    </row>
    <row r="107" customHeight="1" spans="2:17">
      <c r="B107" s="3" t="s">
        <v>26</v>
      </c>
      <c r="C107" s="278"/>
      <c r="D107" s="278"/>
      <c r="E107" s="278"/>
      <c r="F107" s="278"/>
      <c r="G107" s="278"/>
      <c r="H107" s="278"/>
      <c r="I107" s="278"/>
      <c r="J107" s="278"/>
      <c r="K107" s="278"/>
      <c r="L107" s="278"/>
      <c r="M107" s="278"/>
      <c r="N107" s="278"/>
      <c r="O107" s="8"/>
      <c r="P107" s="8"/>
      <c r="Q107" s="219"/>
    </row>
    <row r="108" customHeight="1" spans="3:14">
      <c r="C108" s="278"/>
      <c r="D108" s="278"/>
      <c r="E108" s="278"/>
      <c r="F108" s="278"/>
      <c r="G108" s="278"/>
      <c r="H108" s="278"/>
      <c r="I108" s="278"/>
      <c r="J108" s="278"/>
      <c r="K108" s="278"/>
      <c r="L108" s="278"/>
      <c r="M108" s="278"/>
      <c r="N108" s="278"/>
    </row>
    <row r="109" customHeight="1" spans="2:14">
      <c r="B109" s="8"/>
      <c r="C109" s="278"/>
      <c r="D109" s="278"/>
      <c r="E109" s="278"/>
      <c r="F109" s="278"/>
      <c r="G109" s="278"/>
      <c r="H109" s="278"/>
      <c r="I109" s="278"/>
      <c r="J109" s="278"/>
      <c r="K109" s="278"/>
      <c r="L109" s="278"/>
      <c r="M109" s="278"/>
      <c r="N109" s="278"/>
    </row>
    <row r="110" customHeight="1" spans="2:14">
      <c r="B110" s="8"/>
      <c r="C110" s="278"/>
      <c r="D110" s="278"/>
      <c r="E110" s="278"/>
      <c r="F110" s="278"/>
      <c r="G110" s="278"/>
      <c r="H110" s="278"/>
      <c r="I110" s="278"/>
      <c r="J110" s="278"/>
      <c r="K110" s="278"/>
      <c r="L110" s="278"/>
      <c r="M110" s="278"/>
      <c r="N110" s="278"/>
    </row>
    <row r="111" customHeight="1" spans="2:14">
      <c r="B111" s="8"/>
      <c r="C111" s="278"/>
      <c r="D111" s="278"/>
      <c r="E111" s="278"/>
      <c r="F111" s="278"/>
      <c r="G111" s="278"/>
      <c r="H111" s="278"/>
      <c r="I111" s="278"/>
      <c r="J111" s="278"/>
      <c r="K111" s="278"/>
      <c r="L111" s="278"/>
      <c r="M111" s="278"/>
      <c r="N111" s="278"/>
    </row>
    <row r="112" customHeight="1" spans="2:14">
      <c r="B112" s="134" t="s">
        <v>161</v>
      </c>
      <c r="C112" s="278"/>
      <c r="D112" s="278"/>
      <c r="E112" s="278"/>
      <c r="F112" s="278"/>
      <c r="G112" s="278"/>
      <c r="H112" s="278"/>
      <c r="I112" s="278"/>
      <c r="J112" s="278"/>
      <c r="K112" s="278"/>
      <c r="L112" s="278"/>
      <c r="M112" s="278"/>
      <c r="N112" s="278"/>
    </row>
    <row r="113" customHeight="1" spans="2:15">
      <c r="B113" s="166" t="s">
        <v>1</v>
      </c>
      <c r="C113" s="211">
        <v>2006</v>
      </c>
      <c r="D113" s="211">
        <v>2007</v>
      </c>
      <c r="E113" s="211">
        <v>2008</v>
      </c>
      <c r="F113" s="211">
        <v>2009</v>
      </c>
      <c r="G113" s="211">
        <v>2010</v>
      </c>
      <c r="H113" s="211">
        <v>2011</v>
      </c>
      <c r="I113" s="211">
        <v>2012</v>
      </c>
      <c r="J113" s="211">
        <v>2013</v>
      </c>
      <c r="K113" s="211">
        <v>2014</v>
      </c>
      <c r="L113" s="211">
        <v>2015</v>
      </c>
      <c r="M113" s="211">
        <v>2016</v>
      </c>
      <c r="N113" s="167">
        <v>2017</v>
      </c>
      <c r="O113" s="167">
        <v>2018</v>
      </c>
    </row>
    <row r="114" customHeight="1" spans="2:15">
      <c r="B114" s="41" t="str">
        <f>B68</f>
        <v>ADMINISTRADOR</v>
      </c>
      <c r="C114" s="253">
        <f>C68/C$106</f>
        <v>0</v>
      </c>
      <c r="D114" s="253">
        <f t="shared" ref="D114:O114" si="2">D68/D$106</f>
        <v>0</v>
      </c>
      <c r="E114" s="253">
        <f t="shared" si="2"/>
        <v>0</v>
      </c>
      <c r="F114" s="253">
        <f t="shared" si="2"/>
        <v>0</v>
      </c>
      <c r="G114" s="253">
        <f t="shared" si="2"/>
        <v>0.0357142857142857</v>
      </c>
      <c r="H114" s="253">
        <f t="shared" si="2"/>
        <v>0.0357142857142857</v>
      </c>
      <c r="I114" s="253">
        <f t="shared" si="2"/>
        <v>0.0294117647058824</v>
      </c>
      <c r="J114" s="253">
        <f t="shared" si="2"/>
        <v>0</v>
      </c>
      <c r="K114" s="253">
        <f t="shared" si="2"/>
        <v>0</v>
      </c>
      <c r="L114" s="253">
        <f t="shared" si="2"/>
        <v>0.024390243902439</v>
      </c>
      <c r="M114" s="253">
        <f t="shared" si="2"/>
        <v>0</v>
      </c>
      <c r="N114" s="253">
        <f t="shared" si="2"/>
        <v>0</v>
      </c>
      <c r="O114" s="253">
        <f t="shared" si="2"/>
        <v>0</v>
      </c>
    </row>
    <row r="115" customHeight="1" spans="2:15">
      <c r="B115" s="41" t="str">
        <f t="shared" ref="B115:B151" si="3">B69</f>
        <v>ANALISTA DE TEC DA INFORMACAO</v>
      </c>
      <c r="C115" s="253">
        <f t="shared" ref="C115:O115" si="4">C69/C$106</f>
        <v>0</v>
      </c>
      <c r="D115" s="253">
        <f t="shared" si="4"/>
        <v>0.166666666666667</v>
      </c>
      <c r="E115" s="253">
        <f t="shared" si="4"/>
        <v>0</v>
      </c>
      <c r="F115" s="253">
        <f t="shared" si="4"/>
        <v>0</v>
      </c>
      <c r="G115" s="253">
        <f t="shared" si="4"/>
        <v>0</v>
      </c>
      <c r="H115" s="253">
        <f t="shared" si="4"/>
        <v>0.0357142857142857</v>
      </c>
      <c r="I115" s="253">
        <f t="shared" si="4"/>
        <v>0</v>
      </c>
      <c r="J115" s="253">
        <f t="shared" si="4"/>
        <v>0.0263157894736842</v>
      </c>
      <c r="K115" s="253">
        <f t="shared" si="4"/>
        <v>0</v>
      </c>
      <c r="L115" s="253">
        <f t="shared" si="4"/>
        <v>0</v>
      </c>
      <c r="M115" s="253">
        <f t="shared" si="4"/>
        <v>0</v>
      </c>
      <c r="N115" s="253">
        <f t="shared" si="4"/>
        <v>0</v>
      </c>
      <c r="O115" s="253">
        <f t="shared" si="4"/>
        <v>0</v>
      </c>
    </row>
    <row r="116" customHeight="1" spans="2:15">
      <c r="B116" s="41" t="str">
        <f t="shared" si="3"/>
        <v>ARQUITETO E URBANISTA</v>
      </c>
      <c r="C116" s="253">
        <f t="shared" ref="C116:O116" si="5">C70/C$106</f>
        <v>0</v>
      </c>
      <c r="D116" s="253">
        <f t="shared" si="5"/>
        <v>0</v>
      </c>
      <c r="E116" s="253">
        <f t="shared" si="5"/>
        <v>0</v>
      </c>
      <c r="F116" s="253">
        <f t="shared" si="5"/>
        <v>0</v>
      </c>
      <c r="G116" s="253">
        <f t="shared" si="5"/>
        <v>0</v>
      </c>
      <c r="H116" s="253">
        <f t="shared" si="5"/>
        <v>0</v>
      </c>
      <c r="I116" s="253">
        <f t="shared" si="5"/>
        <v>0</v>
      </c>
      <c r="J116" s="253">
        <f t="shared" si="5"/>
        <v>0</v>
      </c>
      <c r="K116" s="253">
        <f t="shared" si="5"/>
        <v>0.0208333333333333</v>
      </c>
      <c r="L116" s="253">
        <f t="shared" si="5"/>
        <v>0</v>
      </c>
      <c r="M116" s="253">
        <f t="shared" si="5"/>
        <v>0</v>
      </c>
      <c r="N116" s="253">
        <f t="shared" si="5"/>
        <v>0</v>
      </c>
      <c r="O116" s="253">
        <f t="shared" si="5"/>
        <v>0</v>
      </c>
    </row>
    <row r="117" customHeight="1" spans="2:15">
      <c r="B117" s="41" t="str">
        <f t="shared" si="3"/>
        <v>ASSISTENTE EM ADMINISTRACAO</v>
      </c>
      <c r="C117" s="253">
        <f t="shared" ref="C117:O117" si="6">C71/C$106</f>
        <v>0.25</v>
      </c>
      <c r="D117" s="253">
        <f t="shared" si="6"/>
        <v>0.5</v>
      </c>
      <c r="E117" s="253">
        <f t="shared" si="6"/>
        <v>0.285714285714286</v>
      </c>
      <c r="F117" s="253">
        <f t="shared" si="6"/>
        <v>0.375</v>
      </c>
      <c r="G117" s="253">
        <f t="shared" si="6"/>
        <v>0.25</v>
      </c>
      <c r="H117" s="253">
        <f t="shared" si="6"/>
        <v>0.25</v>
      </c>
      <c r="I117" s="253">
        <f t="shared" si="6"/>
        <v>0.352941176470588</v>
      </c>
      <c r="J117" s="253">
        <f t="shared" si="6"/>
        <v>0.421052631578947</v>
      </c>
      <c r="K117" s="253">
        <f t="shared" si="6"/>
        <v>0.3125</v>
      </c>
      <c r="L117" s="253">
        <f t="shared" si="6"/>
        <v>0.341463414634146</v>
      </c>
      <c r="M117" s="253">
        <f t="shared" si="6"/>
        <v>0.4</v>
      </c>
      <c r="N117" s="253">
        <f t="shared" si="6"/>
        <v>0.2</v>
      </c>
      <c r="O117" s="253">
        <f t="shared" si="6"/>
        <v>0.387096774193548</v>
      </c>
    </row>
    <row r="118" customHeight="1" spans="2:15">
      <c r="B118" s="41" t="str">
        <f t="shared" si="3"/>
        <v>ASSISTENTE SOCIAL</v>
      </c>
      <c r="C118" s="253">
        <f t="shared" ref="C118:O118" si="7">C72/C$106</f>
        <v>0</v>
      </c>
      <c r="D118" s="253">
        <f t="shared" si="7"/>
        <v>0.166666666666667</v>
      </c>
      <c r="E118" s="253">
        <f t="shared" si="7"/>
        <v>0</v>
      </c>
      <c r="F118" s="253">
        <f t="shared" si="7"/>
        <v>0</v>
      </c>
      <c r="G118" s="253">
        <f t="shared" si="7"/>
        <v>0</v>
      </c>
      <c r="H118" s="253">
        <f t="shared" si="7"/>
        <v>0</v>
      </c>
      <c r="I118" s="253">
        <f t="shared" si="7"/>
        <v>0</v>
      </c>
      <c r="J118" s="253">
        <f t="shared" si="7"/>
        <v>0</v>
      </c>
      <c r="K118" s="253">
        <f t="shared" si="7"/>
        <v>0</v>
      </c>
      <c r="L118" s="253">
        <f t="shared" si="7"/>
        <v>0</v>
      </c>
      <c r="M118" s="253">
        <f t="shared" si="7"/>
        <v>0</v>
      </c>
      <c r="N118" s="253">
        <f t="shared" si="7"/>
        <v>0.0222222222222222</v>
      </c>
      <c r="O118" s="253">
        <f t="shared" si="7"/>
        <v>0</v>
      </c>
    </row>
    <row r="119" customHeight="1" spans="2:15">
      <c r="B119" s="41" t="str">
        <f t="shared" si="3"/>
        <v>AUX EM ADMINISTRACAO</v>
      </c>
      <c r="C119" s="253">
        <f t="shared" ref="C119:O119" si="8">C73/C$106</f>
        <v>0</v>
      </c>
      <c r="D119" s="253">
        <f t="shared" si="8"/>
        <v>0.166666666666667</v>
      </c>
      <c r="E119" s="253">
        <f t="shared" si="8"/>
        <v>0.142857142857143</v>
      </c>
      <c r="F119" s="253">
        <f t="shared" si="8"/>
        <v>0</v>
      </c>
      <c r="G119" s="253">
        <f t="shared" si="8"/>
        <v>0</v>
      </c>
      <c r="H119" s="253">
        <f t="shared" si="8"/>
        <v>0</v>
      </c>
      <c r="I119" s="253">
        <f t="shared" si="8"/>
        <v>0</v>
      </c>
      <c r="J119" s="253">
        <f t="shared" si="8"/>
        <v>0.0263157894736842</v>
      </c>
      <c r="K119" s="253">
        <f t="shared" si="8"/>
        <v>0.0416666666666667</v>
      </c>
      <c r="L119" s="253">
        <f t="shared" si="8"/>
        <v>0.0487804878048781</v>
      </c>
      <c r="M119" s="253">
        <f t="shared" si="8"/>
        <v>0</v>
      </c>
      <c r="N119" s="253">
        <f t="shared" si="8"/>
        <v>0.0888888888888889</v>
      </c>
      <c r="O119" s="253">
        <f t="shared" si="8"/>
        <v>0</v>
      </c>
    </row>
    <row r="120" customHeight="1" spans="2:15">
      <c r="B120" s="41" t="str">
        <f t="shared" si="3"/>
        <v>AUXILIAR DE AGROPECUARIA</v>
      </c>
      <c r="C120" s="253">
        <f t="shared" ref="C120:O120" si="9">C74/C$106</f>
        <v>0.25</v>
      </c>
      <c r="D120" s="253">
        <f t="shared" si="9"/>
        <v>0</v>
      </c>
      <c r="E120" s="253">
        <f t="shared" si="9"/>
        <v>0</v>
      </c>
      <c r="F120" s="253">
        <f t="shared" si="9"/>
        <v>0</v>
      </c>
      <c r="G120" s="253">
        <f t="shared" si="9"/>
        <v>0</v>
      </c>
      <c r="H120" s="253">
        <f t="shared" si="9"/>
        <v>0</v>
      </c>
      <c r="I120" s="253">
        <f t="shared" si="9"/>
        <v>0</v>
      </c>
      <c r="J120" s="253">
        <f t="shared" si="9"/>
        <v>0.0263157894736842</v>
      </c>
      <c r="K120" s="253">
        <f t="shared" si="9"/>
        <v>0</v>
      </c>
      <c r="L120" s="253">
        <f t="shared" si="9"/>
        <v>0</v>
      </c>
      <c r="M120" s="253">
        <f t="shared" si="9"/>
        <v>0</v>
      </c>
      <c r="N120" s="253">
        <f t="shared" si="9"/>
        <v>0.0222222222222222</v>
      </c>
      <c r="O120" s="253">
        <f t="shared" si="9"/>
        <v>0</v>
      </c>
    </row>
    <row r="121" customHeight="1" spans="2:15">
      <c r="B121" s="41" t="str">
        <f t="shared" si="3"/>
        <v>AUXILIAR DE ENFERMAGEM</v>
      </c>
      <c r="C121" s="253">
        <f t="shared" ref="C121:O121" si="10">C75/C$106</f>
        <v>0</v>
      </c>
      <c r="D121" s="253">
        <f t="shared" si="10"/>
        <v>0</v>
      </c>
      <c r="E121" s="253">
        <f t="shared" si="10"/>
        <v>0</v>
      </c>
      <c r="F121" s="253">
        <f t="shared" si="10"/>
        <v>0</v>
      </c>
      <c r="G121" s="253">
        <f t="shared" si="10"/>
        <v>0.214285714285714</v>
      </c>
      <c r="H121" s="253">
        <f t="shared" si="10"/>
        <v>0</v>
      </c>
      <c r="I121" s="253">
        <f t="shared" si="10"/>
        <v>0.0294117647058824</v>
      </c>
      <c r="J121" s="253">
        <f t="shared" si="10"/>
        <v>0</v>
      </c>
      <c r="K121" s="253">
        <f t="shared" si="10"/>
        <v>0</v>
      </c>
      <c r="L121" s="253">
        <f t="shared" si="10"/>
        <v>0.024390243902439</v>
      </c>
      <c r="M121" s="253">
        <f t="shared" si="10"/>
        <v>0</v>
      </c>
      <c r="N121" s="253">
        <f t="shared" si="10"/>
        <v>0.0444444444444444</v>
      </c>
      <c r="O121" s="253">
        <f t="shared" si="10"/>
        <v>0</v>
      </c>
    </row>
    <row r="122" customHeight="1" spans="2:15">
      <c r="B122" s="41" t="str">
        <f t="shared" si="3"/>
        <v>AUXILIAR DE LABORATORIO</v>
      </c>
      <c r="C122" s="253">
        <f t="shared" ref="C122:O122" si="11">C76/C$106</f>
        <v>0</v>
      </c>
      <c r="D122" s="253">
        <f t="shared" si="11"/>
        <v>0</v>
      </c>
      <c r="E122" s="253">
        <f t="shared" si="11"/>
        <v>0</v>
      </c>
      <c r="F122" s="253">
        <f t="shared" si="11"/>
        <v>0</v>
      </c>
      <c r="G122" s="253">
        <f t="shared" si="11"/>
        <v>0.0357142857142857</v>
      </c>
      <c r="H122" s="253">
        <f t="shared" si="11"/>
        <v>0.0714285714285714</v>
      </c>
      <c r="I122" s="253">
        <f t="shared" si="11"/>
        <v>0.0294117647058824</v>
      </c>
      <c r="J122" s="253">
        <f t="shared" si="11"/>
        <v>0</v>
      </c>
      <c r="K122" s="253">
        <f t="shared" si="11"/>
        <v>0.0416666666666667</v>
      </c>
      <c r="L122" s="253">
        <f t="shared" si="11"/>
        <v>0</v>
      </c>
      <c r="M122" s="253">
        <f t="shared" si="11"/>
        <v>0</v>
      </c>
      <c r="N122" s="253">
        <f t="shared" si="11"/>
        <v>0</v>
      </c>
      <c r="O122" s="253">
        <f t="shared" si="11"/>
        <v>0</v>
      </c>
    </row>
    <row r="123" customHeight="1" spans="2:15">
      <c r="B123" s="41" t="str">
        <f t="shared" si="3"/>
        <v>AUXILIAR OPERACIONAL</v>
      </c>
      <c r="C123" s="253">
        <f t="shared" ref="C123:O123" si="12">C77/C$106</f>
        <v>0.25</v>
      </c>
      <c r="D123" s="253">
        <f t="shared" si="12"/>
        <v>0</v>
      </c>
      <c r="E123" s="253">
        <f t="shared" si="12"/>
        <v>0</v>
      </c>
      <c r="F123" s="253">
        <f t="shared" si="12"/>
        <v>0</v>
      </c>
      <c r="G123" s="253">
        <f t="shared" si="12"/>
        <v>0</v>
      </c>
      <c r="H123" s="253">
        <f t="shared" si="12"/>
        <v>0</v>
      </c>
      <c r="I123" s="253">
        <f t="shared" si="12"/>
        <v>0</v>
      </c>
      <c r="J123" s="253">
        <f t="shared" si="12"/>
        <v>0</v>
      </c>
      <c r="K123" s="253">
        <f t="shared" si="12"/>
        <v>0</v>
      </c>
      <c r="L123" s="253">
        <f t="shared" si="12"/>
        <v>0</v>
      </c>
      <c r="M123" s="253">
        <f t="shared" si="12"/>
        <v>0</v>
      </c>
      <c r="N123" s="253">
        <f t="shared" si="12"/>
        <v>0</v>
      </c>
      <c r="O123" s="253">
        <f t="shared" si="12"/>
        <v>0</v>
      </c>
    </row>
    <row r="124" customHeight="1" spans="2:15">
      <c r="B124" s="41" t="str">
        <f t="shared" si="3"/>
        <v>BIBLIOTECARIO-DOCUMENTALISTA</v>
      </c>
      <c r="C124" s="253">
        <f t="shared" ref="C124:O124" si="13">C78/C$106</f>
        <v>0</v>
      </c>
      <c r="D124" s="253">
        <f t="shared" si="13"/>
        <v>0</v>
      </c>
      <c r="E124" s="253">
        <f t="shared" si="13"/>
        <v>0.142857142857143</v>
      </c>
      <c r="F124" s="253">
        <f t="shared" si="13"/>
        <v>0.125</v>
      </c>
      <c r="G124" s="253">
        <f t="shared" si="13"/>
        <v>0</v>
      </c>
      <c r="H124" s="253">
        <f t="shared" si="13"/>
        <v>0</v>
      </c>
      <c r="I124" s="253">
        <f t="shared" si="13"/>
        <v>0</v>
      </c>
      <c r="J124" s="253">
        <f t="shared" si="13"/>
        <v>0</v>
      </c>
      <c r="K124" s="253">
        <f t="shared" si="13"/>
        <v>0.0208333333333333</v>
      </c>
      <c r="L124" s="253">
        <f t="shared" si="13"/>
        <v>0.024390243902439</v>
      </c>
      <c r="M124" s="253">
        <f t="shared" si="13"/>
        <v>0</v>
      </c>
      <c r="N124" s="253">
        <f t="shared" si="13"/>
        <v>0</v>
      </c>
      <c r="O124" s="253">
        <f t="shared" si="13"/>
        <v>0</v>
      </c>
    </row>
    <row r="125" customHeight="1" spans="2:15">
      <c r="B125" s="41" t="str">
        <f t="shared" si="3"/>
        <v>CONTADOR</v>
      </c>
      <c r="C125" s="253">
        <f t="shared" ref="C125:O125" si="14">C79/C$106</f>
        <v>0</v>
      </c>
      <c r="D125" s="253">
        <f t="shared" si="14"/>
        <v>0</v>
      </c>
      <c r="E125" s="253">
        <f t="shared" si="14"/>
        <v>0</v>
      </c>
      <c r="F125" s="253">
        <f t="shared" si="14"/>
        <v>0</v>
      </c>
      <c r="G125" s="253">
        <f t="shared" si="14"/>
        <v>0</v>
      </c>
      <c r="H125" s="253">
        <f t="shared" si="14"/>
        <v>0</v>
      </c>
      <c r="I125" s="253">
        <f t="shared" si="14"/>
        <v>0.0294117647058824</v>
      </c>
      <c r="J125" s="253">
        <f t="shared" si="14"/>
        <v>0.0263157894736842</v>
      </c>
      <c r="K125" s="253">
        <f t="shared" si="14"/>
        <v>0</v>
      </c>
      <c r="L125" s="253">
        <f t="shared" si="14"/>
        <v>0</v>
      </c>
      <c r="M125" s="253">
        <f t="shared" si="14"/>
        <v>0</v>
      </c>
      <c r="N125" s="253">
        <f t="shared" si="14"/>
        <v>0</v>
      </c>
      <c r="O125" s="253">
        <f t="shared" si="14"/>
        <v>0</v>
      </c>
    </row>
    <row r="126" customHeight="1" spans="2:15">
      <c r="B126" s="41" t="str">
        <f t="shared" si="3"/>
        <v>ENFERMEIRO-AREA</v>
      </c>
      <c r="C126" s="253">
        <f t="shared" ref="C126:O126" si="15">C80/C$106</f>
        <v>0</v>
      </c>
      <c r="D126" s="253">
        <f t="shared" si="15"/>
        <v>0</v>
      </c>
      <c r="E126" s="253">
        <f t="shared" si="15"/>
        <v>0</v>
      </c>
      <c r="F126" s="253">
        <f t="shared" si="15"/>
        <v>0</v>
      </c>
      <c r="G126" s="253">
        <f t="shared" si="15"/>
        <v>0.0357142857142857</v>
      </c>
      <c r="H126" s="253">
        <f t="shared" si="15"/>
        <v>0.0357142857142857</v>
      </c>
      <c r="I126" s="253">
        <f t="shared" si="15"/>
        <v>0</v>
      </c>
      <c r="J126" s="253">
        <f t="shared" si="15"/>
        <v>0.0263157894736842</v>
      </c>
      <c r="K126" s="253">
        <f t="shared" si="15"/>
        <v>0</v>
      </c>
      <c r="L126" s="253">
        <f t="shared" si="15"/>
        <v>0</v>
      </c>
      <c r="M126" s="253">
        <f t="shared" si="15"/>
        <v>0</v>
      </c>
      <c r="N126" s="253">
        <f t="shared" si="15"/>
        <v>0.0222222222222222</v>
      </c>
      <c r="O126" s="253">
        <f t="shared" si="15"/>
        <v>0</v>
      </c>
    </row>
    <row r="127" customHeight="1" spans="2:15">
      <c r="B127" s="41" t="str">
        <f t="shared" si="3"/>
        <v>ENGENHEIRO DE SEG DO TRABALHO</v>
      </c>
      <c r="C127" s="253">
        <f t="shared" ref="C127:O127" si="16">C81/C$106</f>
        <v>0</v>
      </c>
      <c r="D127" s="253">
        <f t="shared" si="16"/>
        <v>0</v>
      </c>
      <c r="E127" s="253">
        <f t="shared" si="16"/>
        <v>0</v>
      </c>
      <c r="F127" s="253">
        <f t="shared" si="16"/>
        <v>0</v>
      </c>
      <c r="G127" s="253">
        <f t="shared" si="16"/>
        <v>0</v>
      </c>
      <c r="H127" s="253">
        <f t="shared" si="16"/>
        <v>0</v>
      </c>
      <c r="I127" s="253">
        <f t="shared" si="16"/>
        <v>0</v>
      </c>
      <c r="J127" s="253">
        <f t="shared" si="16"/>
        <v>0</v>
      </c>
      <c r="K127" s="253">
        <f t="shared" si="16"/>
        <v>0.0416666666666667</v>
      </c>
      <c r="L127" s="253">
        <f t="shared" si="16"/>
        <v>0</v>
      </c>
      <c r="M127" s="253">
        <f t="shared" si="16"/>
        <v>0</v>
      </c>
      <c r="N127" s="253">
        <f t="shared" si="16"/>
        <v>0</v>
      </c>
      <c r="O127" s="253">
        <f t="shared" si="16"/>
        <v>0</v>
      </c>
    </row>
    <row r="128" customHeight="1" spans="2:15">
      <c r="B128" s="41" t="str">
        <f t="shared" si="3"/>
        <v>ENGENHEIRO-AREA</v>
      </c>
      <c r="C128" s="253">
        <f t="shared" ref="C128:O128" si="17">C82/C$106</f>
        <v>0</v>
      </c>
      <c r="D128" s="253">
        <f t="shared" si="17"/>
        <v>0</v>
      </c>
      <c r="E128" s="253">
        <f t="shared" si="17"/>
        <v>0</v>
      </c>
      <c r="F128" s="253">
        <f t="shared" si="17"/>
        <v>0</v>
      </c>
      <c r="G128" s="253">
        <f t="shared" si="17"/>
        <v>0</v>
      </c>
      <c r="H128" s="253">
        <f t="shared" si="17"/>
        <v>0</v>
      </c>
      <c r="I128" s="253">
        <f t="shared" si="17"/>
        <v>0</v>
      </c>
      <c r="J128" s="253">
        <f t="shared" si="17"/>
        <v>0.0263157894736842</v>
      </c>
      <c r="K128" s="253">
        <f t="shared" si="17"/>
        <v>0.104166666666667</v>
      </c>
      <c r="L128" s="253">
        <f t="shared" si="17"/>
        <v>0.024390243902439</v>
      </c>
      <c r="M128" s="253">
        <f t="shared" si="17"/>
        <v>0</v>
      </c>
      <c r="N128" s="253">
        <f t="shared" si="17"/>
        <v>0.0222222222222222</v>
      </c>
      <c r="O128" s="253">
        <f t="shared" si="17"/>
        <v>0</v>
      </c>
    </row>
    <row r="129" customHeight="1" spans="2:15">
      <c r="B129" s="41" t="str">
        <f t="shared" si="3"/>
        <v>FARMACEUTICO</v>
      </c>
      <c r="C129" s="253">
        <f t="shared" ref="C129:O129" si="18">C83/C$106</f>
        <v>0</v>
      </c>
      <c r="D129" s="253">
        <f t="shared" si="18"/>
        <v>0</v>
      </c>
      <c r="E129" s="253">
        <f t="shared" si="18"/>
        <v>0</v>
      </c>
      <c r="F129" s="253">
        <f t="shared" si="18"/>
        <v>0</v>
      </c>
      <c r="G129" s="253">
        <f t="shared" si="18"/>
        <v>0</v>
      </c>
      <c r="H129" s="253">
        <f t="shared" si="18"/>
        <v>0</v>
      </c>
      <c r="I129" s="253">
        <f t="shared" si="18"/>
        <v>0.0294117647058824</v>
      </c>
      <c r="J129" s="253">
        <f t="shared" si="18"/>
        <v>0</v>
      </c>
      <c r="K129" s="253">
        <f t="shared" si="18"/>
        <v>0</v>
      </c>
      <c r="L129" s="253">
        <f t="shared" si="18"/>
        <v>0</v>
      </c>
      <c r="M129" s="253">
        <f t="shared" si="18"/>
        <v>0</v>
      </c>
      <c r="N129" s="253">
        <f t="shared" si="18"/>
        <v>0</v>
      </c>
      <c r="O129" s="253">
        <f t="shared" si="18"/>
        <v>0</v>
      </c>
    </row>
    <row r="130" customHeight="1" spans="2:15">
      <c r="B130" s="41" t="str">
        <f t="shared" si="3"/>
        <v>FARMACEUTICO BIOQUIMICO</v>
      </c>
      <c r="C130" s="253">
        <f t="shared" ref="C130:O130" si="19">C84/C$106</f>
        <v>0</v>
      </c>
      <c r="D130" s="253">
        <f t="shared" si="19"/>
        <v>0</v>
      </c>
      <c r="E130" s="253">
        <f t="shared" si="19"/>
        <v>0</v>
      </c>
      <c r="F130" s="253">
        <f t="shared" si="19"/>
        <v>0</v>
      </c>
      <c r="G130" s="253">
        <f t="shared" si="19"/>
        <v>0</v>
      </c>
      <c r="H130" s="253">
        <f t="shared" si="19"/>
        <v>0.0357142857142857</v>
      </c>
      <c r="I130" s="253">
        <f t="shared" si="19"/>
        <v>0.0294117647058824</v>
      </c>
      <c r="J130" s="253">
        <f t="shared" si="19"/>
        <v>0</v>
      </c>
      <c r="K130" s="253">
        <f t="shared" si="19"/>
        <v>0</v>
      </c>
      <c r="L130" s="253">
        <f t="shared" si="19"/>
        <v>0</v>
      </c>
      <c r="M130" s="253">
        <f t="shared" si="19"/>
        <v>0</v>
      </c>
      <c r="N130" s="253">
        <f t="shared" si="19"/>
        <v>0</v>
      </c>
      <c r="O130" s="253">
        <f t="shared" si="19"/>
        <v>0</v>
      </c>
    </row>
    <row r="131" customHeight="1" spans="2:15">
      <c r="B131" s="41" t="str">
        <f t="shared" si="3"/>
        <v>FISIOTERAPEUTA</v>
      </c>
      <c r="C131" s="253">
        <f t="shared" ref="C131:O131" si="20">C85/C$106</f>
        <v>0</v>
      </c>
      <c r="D131" s="253">
        <f t="shared" si="20"/>
        <v>0</v>
      </c>
      <c r="E131" s="253">
        <f t="shared" si="20"/>
        <v>0</v>
      </c>
      <c r="F131" s="253">
        <f t="shared" si="20"/>
        <v>0</v>
      </c>
      <c r="G131" s="253">
        <f t="shared" si="20"/>
        <v>0</v>
      </c>
      <c r="H131" s="253">
        <f t="shared" si="20"/>
        <v>0</v>
      </c>
      <c r="I131" s="253">
        <f t="shared" si="20"/>
        <v>0</v>
      </c>
      <c r="J131" s="253">
        <f t="shared" si="20"/>
        <v>0</v>
      </c>
      <c r="K131" s="253">
        <f t="shared" si="20"/>
        <v>0</v>
      </c>
      <c r="L131" s="253">
        <f t="shared" si="20"/>
        <v>0</v>
      </c>
      <c r="M131" s="253">
        <f t="shared" si="20"/>
        <v>0</v>
      </c>
      <c r="N131" s="253">
        <f t="shared" si="20"/>
        <v>0.0222222222222222</v>
      </c>
      <c r="O131" s="253">
        <f t="shared" si="20"/>
        <v>0</v>
      </c>
    </row>
    <row r="132" customHeight="1" spans="2:15">
      <c r="B132" s="41" t="str">
        <f t="shared" si="3"/>
        <v>MEDICO-AREA</v>
      </c>
      <c r="C132" s="253">
        <f t="shared" ref="C132:O132" si="21">C86/C$106</f>
        <v>0</v>
      </c>
      <c r="D132" s="253">
        <f t="shared" si="21"/>
        <v>0</v>
      </c>
      <c r="E132" s="253">
        <f t="shared" si="21"/>
        <v>0</v>
      </c>
      <c r="F132" s="253">
        <f t="shared" si="21"/>
        <v>0</v>
      </c>
      <c r="G132" s="253">
        <f t="shared" si="21"/>
        <v>0.0714285714285714</v>
      </c>
      <c r="H132" s="253">
        <f t="shared" si="21"/>
        <v>0.357142857142857</v>
      </c>
      <c r="I132" s="253">
        <f t="shared" si="21"/>
        <v>0.176470588235294</v>
      </c>
      <c r="J132" s="253">
        <f t="shared" si="21"/>
        <v>0.131578947368421</v>
      </c>
      <c r="K132" s="253">
        <f t="shared" si="21"/>
        <v>0.104166666666667</v>
      </c>
      <c r="L132" s="253">
        <f t="shared" si="21"/>
        <v>0.0487804878048781</v>
      </c>
      <c r="M132" s="253">
        <f t="shared" si="21"/>
        <v>0.0666666666666667</v>
      </c>
      <c r="N132" s="253">
        <f t="shared" si="21"/>
        <v>0.177777777777778</v>
      </c>
      <c r="O132" s="253">
        <f t="shared" si="21"/>
        <v>0.0645161290322581</v>
      </c>
    </row>
    <row r="133" customHeight="1" spans="2:15">
      <c r="B133" s="41" t="str">
        <f t="shared" si="3"/>
        <v>MOTORISTA</v>
      </c>
      <c r="C133" s="253">
        <f t="shared" ref="C133:O133" si="22">C87/C$106</f>
        <v>0</v>
      </c>
      <c r="D133" s="253">
        <f t="shared" si="22"/>
        <v>0</v>
      </c>
      <c r="E133" s="253">
        <f t="shared" si="22"/>
        <v>0.285714285714286</v>
      </c>
      <c r="F133" s="253">
        <f t="shared" si="22"/>
        <v>0</v>
      </c>
      <c r="G133" s="253">
        <f t="shared" si="22"/>
        <v>0</v>
      </c>
      <c r="H133" s="253">
        <f t="shared" si="22"/>
        <v>0</v>
      </c>
      <c r="I133" s="253">
        <f t="shared" si="22"/>
        <v>0</v>
      </c>
      <c r="J133" s="253">
        <f t="shared" si="22"/>
        <v>0</v>
      </c>
      <c r="K133" s="253">
        <f t="shared" si="22"/>
        <v>0</v>
      </c>
      <c r="L133" s="253">
        <f t="shared" si="22"/>
        <v>0.024390243902439</v>
      </c>
      <c r="M133" s="253">
        <f t="shared" si="22"/>
        <v>0.0333333333333333</v>
      </c>
      <c r="N133" s="253">
        <f t="shared" si="22"/>
        <v>0</v>
      </c>
      <c r="O133" s="253">
        <f t="shared" si="22"/>
        <v>0.032258064516129</v>
      </c>
    </row>
    <row r="134" customHeight="1" spans="2:15">
      <c r="B134" s="41" t="str">
        <f t="shared" si="3"/>
        <v>NUTRICIONISTA-HABILITACAO</v>
      </c>
      <c r="C134" s="253">
        <f t="shared" ref="C134:O134" si="23">C88/C$106</f>
        <v>0</v>
      </c>
      <c r="D134" s="253">
        <f t="shared" si="23"/>
        <v>0</v>
      </c>
      <c r="E134" s="253">
        <f t="shared" si="23"/>
        <v>0</v>
      </c>
      <c r="F134" s="253">
        <f t="shared" si="23"/>
        <v>0</v>
      </c>
      <c r="G134" s="253">
        <f t="shared" si="23"/>
        <v>0</v>
      </c>
      <c r="H134" s="253">
        <f t="shared" si="23"/>
        <v>0</v>
      </c>
      <c r="I134" s="253">
        <f t="shared" si="23"/>
        <v>0</v>
      </c>
      <c r="J134" s="253">
        <f t="shared" si="23"/>
        <v>0</v>
      </c>
      <c r="K134" s="253">
        <f t="shared" si="23"/>
        <v>0</v>
      </c>
      <c r="L134" s="253">
        <f t="shared" si="23"/>
        <v>0</v>
      </c>
      <c r="M134" s="253">
        <f t="shared" si="23"/>
        <v>0</v>
      </c>
      <c r="N134" s="253">
        <f t="shared" si="23"/>
        <v>0</v>
      </c>
      <c r="O134" s="253">
        <f t="shared" si="23"/>
        <v>0.032258064516129</v>
      </c>
    </row>
    <row r="135" customHeight="1" spans="2:15">
      <c r="B135" s="41" t="str">
        <f t="shared" si="3"/>
        <v>OPERADOR DE MAQ AGRICOLAS</v>
      </c>
      <c r="C135" s="253">
        <f t="shared" ref="C135:O135" si="24">C89/C$106</f>
        <v>0</v>
      </c>
      <c r="D135" s="253">
        <f t="shared" si="24"/>
        <v>0</v>
      </c>
      <c r="E135" s="253">
        <f t="shared" si="24"/>
        <v>0</v>
      </c>
      <c r="F135" s="253">
        <f t="shared" si="24"/>
        <v>0</v>
      </c>
      <c r="G135" s="253">
        <f t="shared" si="24"/>
        <v>0</v>
      </c>
      <c r="H135" s="253">
        <f t="shared" si="24"/>
        <v>0</v>
      </c>
      <c r="I135" s="253">
        <f t="shared" si="24"/>
        <v>0</v>
      </c>
      <c r="J135" s="253">
        <f t="shared" si="24"/>
        <v>0</v>
      </c>
      <c r="K135" s="253">
        <f t="shared" si="24"/>
        <v>0</v>
      </c>
      <c r="L135" s="253">
        <f t="shared" si="24"/>
        <v>0.024390243902439</v>
      </c>
      <c r="M135" s="253">
        <f t="shared" si="24"/>
        <v>0</v>
      </c>
      <c r="N135" s="253">
        <f t="shared" si="24"/>
        <v>0</v>
      </c>
      <c r="O135" s="253">
        <f t="shared" si="24"/>
        <v>0</v>
      </c>
    </row>
    <row r="136" customHeight="1" spans="2:15">
      <c r="B136" s="41" t="str">
        <f t="shared" si="3"/>
        <v>PSICOLOGO-AREA</v>
      </c>
      <c r="C136" s="253">
        <f t="shared" ref="C136:O136" si="25">C90/C$106</f>
        <v>0</v>
      </c>
      <c r="D136" s="253">
        <f t="shared" si="25"/>
        <v>0</v>
      </c>
      <c r="E136" s="253">
        <f t="shared" si="25"/>
        <v>0</v>
      </c>
      <c r="F136" s="253">
        <f t="shared" si="25"/>
        <v>0</v>
      </c>
      <c r="G136" s="253">
        <f t="shared" si="25"/>
        <v>0</v>
      </c>
      <c r="H136" s="253">
        <f t="shared" si="25"/>
        <v>0</v>
      </c>
      <c r="I136" s="253">
        <f t="shared" si="25"/>
        <v>0</v>
      </c>
      <c r="J136" s="253">
        <f t="shared" si="25"/>
        <v>0</v>
      </c>
      <c r="K136" s="253">
        <f t="shared" si="25"/>
        <v>0</v>
      </c>
      <c r="L136" s="253">
        <f t="shared" si="25"/>
        <v>0.024390243902439</v>
      </c>
      <c r="M136" s="253">
        <f t="shared" si="25"/>
        <v>0</v>
      </c>
      <c r="N136" s="253">
        <f t="shared" si="25"/>
        <v>0.0222222222222222</v>
      </c>
      <c r="O136" s="253">
        <f t="shared" si="25"/>
        <v>0</v>
      </c>
    </row>
    <row r="137" customHeight="1" spans="2:15">
      <c r="B137" s="41" t="str">
        <f t="shared" si="3"/>
        <v>REVISOR DE TEXTOS</v>
      </c>
      <c r="C137" s="253">
        <f t="shared" ref="C137:O137" si="26">C91/C$106</f>
        <v>0</v>
      </c>
      <c r="D137" s="253">
        <f t="shared" si="26"/>
        <v>0</v>
      </c>
      <c r="E137" s="253">
        <f t="shared" si="26"/>
        <v>0</v>
      </c>
      <c r="F137" s="253">
        <f t="shared" si="26"/>
        <v>0</v>
      </c>
      <c r="G137" s="253">
        <f t="shared" si="26"/>
        <v>0</v>
      </c>
      <c r="H137" s="253">
        <f t="shared" si="26"/>
        <v>0</v>
      </c>
      <c r="I137" s="253">
        <f t="shared" si="26"/>
        <v>0</v>
      </c>
      <c r="J137" s="253">
        <f t="shared" si="26"/>
        <v>0</v>
      </c>
      <c r="K137" s="253">
        <f t="shared" si="26"/>
        <v>0.0208333333333333</v>
      </c>
      <c r="L137" s="253">
        <f t="shared" si="26"/>
        <v>0.024390243902439</v>
      </c>
      <c r="M137" s="253">
        <f t="shared" si="26"/>
        <v>0.0333333333333333</v>
      </c>
      <c r="N137" s="253">
        <f t="shared" si="26"/>
        <v>0</v>
      </c>
      <c r="O137" s="253">
        <f t="shared" si="26"/>
        <v>0.032258064516129</v>
      </c>
    </row>
    <row r="138" customHeight="1" spans="2:15">
      <c r="B138" s="41" t="str">
        <f t="shared" si="3"/>
        <v>SECRETARIO EXECUTIVO</v>
      </c>
      <c r="C138" s="253">
        <f t="shared" ref="C138:O138" si="27">C92/C$106</f>
        <v>0.25</v>
      </c>
      <c r="D138" s="253">
        <f t="shared" si="27"/>
        <v>0</v>
      </c>
      <c r="E138" s="253">
        <f t="shared" si="27"/>
        <v>0.142857142857143</v>
      </c>
      <c r="F138" s="253">
        <f t="shared" si="27"/>
        <v>0</v>
      </c>
      <c r="G138" s="253">
        <f t="shared" si="27"/>
        <v>0</v>
      </c>
      <c r="H138" s="253">
        <f t="shared" si="27"/>
        <v>0.0357142857142857</v>
      </c>
      <c r="I138" s="253">
        <f t="shared" si="27"/>
        <v>0</v>
      </c>
      <c r="J138" s="253">
        <f t="shared" si="27"/>
        <v>0</v>
      </c>
      <c r="K138" s="253">
        <f t="shared" si="27"/>
        <v>0</v>
      </c>
      <c r="L138" s="253">
        <f t="shared" si="27"/>
        <v>0</v>
      </c>
      <c r="M138" s="253">
        <f t="shared" si="27"/>
        <v>0</v>
      </c>
      <c r="N138" s="253">
        <f t="shared" si="27"/>
        <v>0</v>
      </c>
      <c r="O138" s="253">
        <f t="shared" si="27"/>
        <v>0</v>
      </c>
    </row>
    <row r="139" customHeight="1" spans="2:15">
      <c r="B139" s="41" t="str">
        <f t="shared" si="3"/>
        <v>SERVENTE DE LIMPEZA</v>
      </c>
      <c r="C139" s="253">
        <f t="shared" ref="C139:O139" si="28">C93/C$106</f>
        <v>0</v>
      </c>
      <c r="D139" s="253">
        <f t="shared" si="28"/>
        <v>0</v>
      </c>
      <c r="E139" s="253">
        <f t="shared" si="28"/>
        <v>0</v>
      </c>
      <c r="F139" s="253">
        <f t="shared" si="28"/>
        <v>0.125</v>
      </c>
      <c r="G139" s="253">
        <f t="shared" si="28"/>
        <v>0</v>
      </c>
      <c r="H139" s="253">
        <f t="shared" si="28"/>
        <v>0</v>
      </c>
      <c r="I139" s="253">
        <f t="shared" si="28"/>
        <v>0.0294117647058824</v>
      </c>
      <c r="J139" s="253">
        <f t="shared" si="28"/>
        <v>0</v>
      </c>
      <c r="K139" s="253">
        <f t="shared" si="28"/>
        <v>0</v>
      </c>
      <c r="L139" s="253">
        <f t="shared" si="28"/>
        <v>0</v>
      </c>
      <c r="M139" s="253">
        <f t="shared" si="28"/>
        <v>0</v>
      </c>
      <c r="N139" s="253">
        <f t="shared" si="28"/>
        <v>0</v>
      </c>
      <c r="O139" s="253">
        <f t="shared" si="28"/>
        <v>0</v>
      </c>
    </row>
    <row r="140" customHeight="1" spans="2:15">
      <c r="B140" s="41" t="str">
        <f t="shared" si="3"/>
        <v>TEC DE TECNOLOGIA DA INFORMACAO</v>
      </c>
      <c r="C140" s="253">
        <f t="shared" ref="C140:O140" si="29">C94/C$106</f>
        <v>0</v>
      </c>
      <c r="D140" s="253">
        <f t="shared" si="29"/>
        <v>0</v>
      </c>
      <c r="E140" s="253">
        <f t="shared" si="29"/>
        <v>0</v>
      </c>
      <c r="F140" s="253">
        <f t="shared" si="29"/>
        <v>0.125</v>
      </c>
      <c r="G140" s="253">
        <f t="shared" si="29"/>
        <v>0.0714285714285714</v>
      </c>
      <c r="H140" s="253">
        <f t="shared" si="29"/>
        <v>0.0357142857142857</v>
      </c>
      <c r="I140" s="253">
        <f t="shared" si="29"/>
        <v>0</v>
      </c>
      <c r="J140" s="253">
        <f t="shared" si="29"/>
        <v>0.0263157894736842</v>
      </c>
      <c r="K140" s="253">
        <f t="shared" si="29"/>
        <v>0.0625</v>
      </c>
      <c r="L140" s="253">
        <f t="shared" si="29"/>
        <v>0</v>
      </c>
      <c r="M140" s="253">
        <f t="shared" si="29"/>
        <v>0</v>
      </c>
      <c r="N140" s="253">
        <f t="shared" si="29"/>
        <v>0.0888888888888889</v>
      </c>
      <c r="O140" s="253">
        <f t="shared" si="29"/>
        <v>0</v>
      </c>
    </row>
    <row r="141" customHeight="1" spans="2:15">
      <c r="B141" s="41" t="str">
        <f t="shared" si="3"/>
        <v>TEC EM SEGURANCA DO TRABALHO</v>
      </c>
      <c r="C141" s="253">
        <f t="shared" ref="C141:O141" si="30">C95/C$106</f>
        <v>0</v>
      </c>
      <c r="D141" s="253">
        <f t="shared" si="30"/>
        <v>0</v>
      </c>
      <c r="E141" s="253">
        <f t="shared" si="30"/>
        <v>0</v>
      </c>
      <c r="F141" s="253">
        <f t="shared" si="30"/>
        <v>0</v>
      </c>
      <c r="G141" s="253">
        <f t="shared" si="30"/>
        <v>0.0357142857142857</v>
      </c>
      <c r="H141" s="253">
        <f t="shared" si="30"/>
        <v>0</v>
      </c>
      <c r="I141" s="253">
        <f t="shared" si="30"/>
        <v>0</v>
      </c>
      <c r="J141" s="253">
        <f t="shared" si="30"/>
        <v>0</v>
      </c>
      <c r="K141" s="253">
        <f t="shared" si="30"/>
        <v>0</v>
      </c>
      <c r="L141" s="253">
        <f t="shared" si="30"/>
        <v>0</v>
      </c>
      <c r="M141" s="253">
        <f t="shared" si="30"/>
        <v>0</v>
      </c>
      <c r="N141" s="253">
        <f t="shared" si="30"/>
        <v>0</v>
      </c>
      <c r="O141" s="253">
        <f t="shared" si="30"/>
        <v>0</v>
      </c>
    </row>
    <row r="142" customHeight="1" spans="2:15">
      <c r="B142" s="41" t="str">
        <f t="shared" si="3"/>
        <v>TECNICO DE LABORATORIO AREA</v>
      </c>
      <c r="C142" s="253">
        <f t="shared" ref="C142:O142" si="31">C96/C$106</f>
        <v>0</v>
      </c>
      <c r="D142" s="253">
        <f t="shared" si="31"/>
        <v>0</v>
      </c>
      <c r="E142" s="253">
        <f t="shared" si="31"/>
        <v>0</v>
      </c>
      <c r="F142" s="253">
        <f t="shared" si="31"/>
        <v>0.125</v>
      </c>
      <c r="G142" s="253">
        <f t="shared" si="31"/>
        <v>0.142857142857143</v>
      </c>
      <c r="H142" s="253">
        <f t="shared" si="31"/>
        <v>0.0357142857142857</v>
      </c>
      <c r="I142" s="253">
        <f t="shared" si="31"/>
        <v>0.176470588235294</v>
      </c>
      <c r="J142" s="253">
        <f t="shared" si="31"/>
        <v>0.0526315789473684</v>
      </c>
      <c r="K142" s="253">
        <f t="shared" si="31"/>
        <v>0.104166666666667</v>
      </c>
      <c r="L142" s="253">
        <f t="shared" si="31"/>
        <v>0.024390243902439</v>
      </c>
      <c r="M142" s="253">
        <f t="shared" si="31"/>
        <v>0.133333333333333</v>
      </c>
      <c r="N142" s="253">
        <f t="shared" si="31"/>
        <v>0.0888888888888889</v>
      </c>
      <c r="O142" s="253">
        <f t="shared" si="31"/>
        <v>0.129032258064516</v>
      </c>
    </row>
    <row r="143" customHeight="1" spans="2:15">
      <c r="B143" s="41" t="str">
        <f t="shared" si="3"/>
        <v>TECNICO DESPORTIVO</v>
      </c>
      <c r="C143" s="253">
        <f t="shared" ref="C143:O143" si="32">C97/C$106</f>
        <v>0</v>
      </c>
      <c r="D143" s="253">
        <f t="shared" si="32"/>
        <v>0</v>
      </c>
      <c r="E143" s="253">
        <f t="shared" si="32"/>
        <v>0</v>
      </c>
      <c r="F143" s="253">
        <f t="shared" si="32"/>
        <v>0</v>
      </c>
      <c r="G143" s="253">
        <f t="shared" si="32"/>
        <v>0</v>
      </c>
      <c r="H143" s="253">
        <f t="shared" si="32"/>
        <v>0</v>
      </c>
      <c r="I143" s="253">
        <f t="shared" si="32"/>
        <v>0</v>
      </c>
      <c r="J143" s="253">
        <f t="shared" si="32"/>
        <v>0</v>
      </c>
      <c r="K143" s="253">
        <f t="shared" si="32"/>
        <v>0</v>
      </c>
      <c r="L143" s="253">
        <f t="shared" si="32"/>
        <v>0.024390243902439</v>
      </c>
      <c r="M143" s="253">
        <f t="shared" si="32"/>
        <v>0</v>
      </c>
      <c r="N143" s="253">
        <f t="shared" si="32"/>
        <v>0</v>
      </c>
      <c r="O143" s="253">
        <f t="shared" si="32"/>
        <v>0</v>
      </c>
    </row>
    <row r="144" customHeight="1" spans="2:15">
      <c r="B144" s="41" t="str">
        <f t="shared" si="3"/>
        <v>TECNICO EM AGROPECUARIA</v>
      </c>
      <c r="C144" s="253">
        <f t="shared" ref="C144:O144" si="33">C98/C$106</f>
        <v>0</v>
      </c>
      <c r="D144" s="253">
        <f t="shared" si="33"/>
        <v>0</v>
      </c>
      <c r="E144" s="253">
        <f t="shared" si="33"/>
        <v>0</v>
      </c>
      <c r="F144" s="253">
        <f t="shared" si="33"/>
        <v>0</v>
      </c>
      <c r="G144" s="253">
        <f t="shared" si="33"/>
        <v>0</v>
      </c>
      <c r="H144" s="253">
        <f t="shared" si="33"/>
        <v>0</v>
      </c>
      <c r="I144" s="253">
        <f t="shared" si="33"/>
        <v>0</v>
      </c>
      <c r="J144" s="253">
        <f t="shared" si="33"/>
        <v>0</v>
      </c>
      <c r="K144" s="253">
        <f t="shared" si="33"/>
        <v>0</v>
      </c>
      <c r="L144" s="253">
        <f t="shared" si="33"/>
        <v>0</v>
      </c>
      <c r="M144" s="253">
        <f t="shared" si="33"/>
        <v>0.0333333333333333</v>
      </c>
      <c r="N144" s="253">
        <f t="shared" si="33"/>
        <v>0</v>
      </c>
      <c r="O144" s="253">
        <f t="shared" si="33"/>
        <v>0.032258064516129</v>
      </c>
    </row>
    <row r="145" customHeight="1" spans="2:15">
      <c r="B145" s="41" t="str">
        <f t="shared" si="3"/>
        <v>TECNICO EM ASSUNTOS EDUCACIONAIS</v>
      </c>
      <c r="C145" s="253">
        <f t="shared" ref="C145:O145" si="34">C99/C$106</f>
        <v>0</v>
      </c>
      <c r="D145" s="253">
        <f t="shared" si="34"/>
        <v>0</v>
      </c>
      <c r="E145" s="253">
        <f t="shared" si="34"/>
        <v>0</v>
      </c>
      <c r="F145" s="253">
        <f t="shared" si="34"/>
        <v>0.125</v>
      </c>
      <c r="G145" s="253">
        <f t="shared" si="34"/>
        <v>0</v>
      </c>
      <c r="H145" s="253">
        <f t="shared" si="34"/>
        <v>0</v>
      </c>
      <c r="I145" s="253">
        <f t="shared" si="34"/>
        <v>0</v>
      </c>
      <c r="J145" s="253">
        <f t="shared" si="34"/>
        <v>0.0263157894736842</v>
      </c>
      <c r="K145" s="253">
        <f t="shared" si="34"/>
        <v>0</v>
      </c>
      <c r="L145" s="253">
        <f t="shared" si="34"/>
        <v>0.024390243902439</v>
      </c>
      <c r="M145" s="253">
        <f t="shared" si="34"/>
        <v>0.0333333333333333</v>
      </c>
      <c r="N145" s="253">
        <f t="shared" si="34"/>
        <v>0</v>
      </c>
      <c r="O145" s="253">
        <f t="shared" si="34"/>
        <v>0.032258064516129</v>
      </c>
    </row>
    <row r="146" customHeight="1" spans="2:15">
      <c r="B146" s="41" t="str">
        <f t="shared" si="3"/>
        <v>TECNICO EM CONTABILIDADE</v>
      </c>
      <c r="C146" s="253">
        <f t="shared" ref="C146:O146" si="35">C100/C$106</f>
        <v>0</v>
      </c>
      <c r="D146" s="253">
        <f t="shared" si="35"/>
        <v>0</v>
      </c>
      <c r="E146" s="253">
        <f t="shared" si="35"/>
        <v>0</v>
      </c>
      <c r="F146" s="253">
        <f t="shared" si="35"/>
        <v>0</v>
      </c>
      <c r="G146" s="253">
        <f t="shared" si="35"/>
        <v>0.107142857142857</v>
      </c>
      <c r="H146" s="253">
        <f t="shared" si="35"/>
        <v>0</v>
      </c>
      <c r="I146" s="253">
        <f t="shared" si="35"/>
        <v>0.0294117647058824</v>
      </c>
      <c r="J146" s="253">
        <f t="shared" si="35"/>
        <v>0</v>
      </c>
      <c r="K146" s="253">
        <f t="shared" si="35"/>
        <v>0</v>
      </c>
      <c r="L146" s="253">
        <f t="shared" si="35"/>
        <v>0</v>
      </c>
      <c r="M146" s="253">
        <f t="shared" si="35"/>
        <v>0</v>
      </c>
      <c r="N146" s="253">
        <f t="shared" si="35"/>
        <v>0.0222222222222222</v>
      </c>
      <c r="O146" s="253">
        <f t="shared" si="35"/>
        <v>0</v>
      </c>
    </row>
    <row r="147" customHeight="1" spans="2:15">
      <c r="B147" s="41" t="str">
        <f t="shared" si="3"/>
        <v>TECNICO EM ENFERMAGEM</v>
      </c>
      <c r="C147" s="253">
        <f t="shared" ref="C147:O147" si="36">C101/C$106</f>
        <v>0</v>
      </c>
      <c r="D147" s="253">
        <f t="shared" si="36"/>
        <v>0</v>
      </c>
      <c r="E147" s="253">
        <f t="shared" si="36"/>
        <v>0</v>
      </c>
      <c r="F147" s="253">
        <f t="shared" si="36"/>
        <v>0</v>
      </c>
      <c r="G147" s="253">
        <f t="shared" si="36"/>
        <v>0</v>
      </c>
      <c r="H147" s="253">
        <f t="shared" si="36"/>
        <v>0.0714285714285714</v>
      </c>
      <c r="I147" s="253">
        <f t="shared" si="36"/>
        <v>0.0588235294117647</v>
      </c>
      <c r="J147" s="253">
        <f t="shared" si="36"/>
        <v>0.184210526315789</v>
      </c>
      <c r="K147" s="253">
        <f t="shared" si="36"/>
        <v>0.0833333333333333</v>
      </c>
      <c r="L147" s="253">
        <f t="shared" si="36"/>
        <v>0.292682926829268</v>
      </c>
      <c r="M147" s="253">
        <f t="shared" si="36"/>
        <v>0.133333333333333</v>
      </c>
      <c r="N147" s="253">
        <f t="shared" si="36"/>
        <v>0.133333333333333</v>
      </c>
      <c r="O147" s="253">
        <f t="shared" si="36"/>
        <v>0.129032258064516</v>
      </c>
    </row>
    <row r="148" customHeight="1" spans="2:15">
      <c r="B148" s="41" t="str">
        <f t="shared" si="3"/>
        <v>TECNICO EM QUIMICA</v>
      </c>
      <c r="C148" s="253">
        <f t="shared" ref="C148:O148" si="37">C102/C$106</f>
        <v>0</v>
      </c>
      <c r="D148" s="253">
        <f t="shared" si="37"/>
        <v>0</v>
      </c>
      <c r="E148" s="253">
        <f t="shared" si="37"/>
        <v>0</v>
      </c>
      <c r="F148" s="253">
        <f t="shared" si="37"/>
        <v>0</v>
      </c>
      <c r="G148" s="253">
        <f t="shared" si="37"/>
        <v>0</v>
      </c>
      <c r="H148" s="253">
        <f t="shared" si="37"/>
        <v>0</v>
      </c>
      <c r="I148" s="253">
        <f t="shared" si="37"/>
        <v>0</v>
      </c>
      <c r="J148" s="253">
        <f t="shared" si="37"/>
        <v>0</v>
      </c>
      <c r="K148" s="253">
        <f t="shared" si="37"/>
        <v>0</v>
      </c>
      <c r="L148" s="253">
        <f t="shared" si="37"/>
        <v>0</v>
      </c>
      <c r="M148" s="253">
        <f t="shared" si="37"/>
        <v>0.0333333333333333</v>
      </c>
      <c r="N148" s="253">
        <f t="shared" si="37"/>
        <v>0</v>
      </c>
      <c r="O148" s="253">
        <f t="shared" si="37"/>
        <v>0.032258064516129</v>
      </c>
    </row>
    <row r="149" customHeight="1" spans="2:15">
      <c r="B149" s="41" t="str">
        <f t="shared" si="3"/>
        <v>TECNICO EM REFRIGERACAO</v>
      </c>
      <c r="C149" s="253">
        <f t="shared" ref="C149:O149" si="38">C103/C$106</f>
        <v>0</v>
      </c>
      <c r="D149" s="253">
        <f t="shared" si="38"/>
        <v>0</v>
      </c>
      <c r="E149" s="253">
        <f t="shared" si="38"/>
        <v>0</v>
      </c>
      <c r="F149" s="253">
        <f t="shared" si="38"/>
        <v>0</v>
      </c>
      <c r="G149" s="253">
        <f t="shared" si="38"/>
        <v>0</v>
      </c>
      <c r="H149" s="253">
        <f t="shared" si="38"/>
        <v>0</v>
      </c>
      <c r="I149" s="253">
        <f t="shared" si="38"/>
        <v>0</v>
      </c>
      <c r="J149" s="253">
        <f t="shared" si="38"/>
        <v>0</v>
      </c>
      <c r="K149" s="253">
        <f t="shared" si="38"/>
        <v>0</v>
      </c>
      <c r="L149" s="253">
        <f t="shared" si="38"/>
        <v>0</v>
      </c>
      <c r="M149" s="253">
        <f t="shared" si="38"/>
        <v>0.0333333333333333</v>
      </c>
      <c r="N149" s="253">
        <f t="shared" si="38"/>
        <v>0</v>
      </c>
      <c r="O149" s="253">
        <f t="shared" si="38"/>
        <v>0.032258064516129</v>
      </c>
    </row>
    <row r="150" customHeight="1" spans="2:15">
      <c r="B150" s="41" t="str">
        <f t="shared" si="3"/>
        <v>TRADUTOR INTERPRETE DE LINGUAGEM SINAIS</v>
      </c>
      <c r="C150" s="253">
        <f t="shared" ref="C150:O150" si="39">C104/C$106</f>
        <v>0</v>
      </c>
      <c r="D150" s="253">
        <f t="shared" si="39"/>
        <v>0</v>
      </c>
      <c r="E150" s="253">
        <f t="shared" si="39"/>
        <v>0</v>
      </c>
      <c r="F150" s="253">
        <f t="shared" si="39"/>
        <v>0</v>
      </c>
      <c r="G150" s="253">
        <f t="shared" si="39"/>
        <v>0</v>
      </c>
      <c r="H150" s="253">
        <f t="shared" si="39"/>
        <v>0</v>
      </c>
      <c r="I150" s="253">
        <f t="shared" si="39"/>
        <v>0</v>
      </c>
      <c r="J150" s="253">
        <f t="shared" si="39"/>
        <v>0</v>
      </c>
      <c r="K150" s="253">
        <f t="shared" si="39"/>
        <v>0.0208333333333333</v>
      </c>
      <c r="L150" s="253">
        <f t="shared" si="39"/>
        <v>0</v>
      </c>
      <c r="M150" s="253">
        <f t="shared" si="39"/>
        <v>0</v>
      </c>
      <c r="N150" s="253">
        <f t="shared" si="39"/>
        <v>0</v>
      </c>
      <c r="O150" s="253">
        <f t="shared" si="39"/>
        <v>0</v>
      </c>
    </row>
    <row r="151" customHeight="1" spans="2:15">
      <c r="B151" s="41" t="str">
        <f t="shared" si="3"/>
        <v>VIGILANTE</v>
      </c>
      <c r="C151" s="253">
        <f t="shared" ref="C151:O151" si="40">C105/C$106</f>
        <v>0</v>
      </c>
      <c r="D151" s="253">
        <f t="shared" si="40"/>
        <v>0</v>
      </c>
      <c r="E151" s="253">
        <f t="shared" si="40"/>
        <v>0</v>
      </c>
      <c r="F151" s="253">
        <f t="shared" si="40"/>
        <v>0</v>
      </c>
      <c r="G151" s="253">
        <f t="shared" si="40"/>
        <v>0</v>
      </c>
      <c r="H151" s="253">
        <f t="shared" si="40"/>
        <v>0</v>
      </c>
      <c r="I151" s="253">
        <f t="shared" si="40"/>
        <v>0</v>
      </c>
      <c r="J151" s="253">
        <f t="shared" si="40"/>
        <v>0</v>
      </c>
      <c r="K151" s="253">
        <f t="shared" si="40"/>
        <v>0.0208333333333333</v>
      </c>
      <c r="L151" s="253">
        <f t="shared" si="40"/>
        <v>0</v>
      </c>
      <c r="M151" s="253">
        <f t="shared" si="40"/>
        <v>0.0666666666666667</v>
      </c>
      <c r="N151" s="253">
        <f t="shared" si="40"/>
        <v>0.0222222222222222</v>
      </c>
      <c r="O151" s="253">
        <f t="shared" si="40"/>
        <v>0.0645161290322581</v>
      </c>
    </row>
    <row r="152" customHeight="1" spans="2:15">
      <c r="B152" s="196" t="s">
        <v>8</v>
      </c>
      <c r="C152" s="280">
        <f>SUM(C114:C151)</f>
        <v>1</v>
      </c>
      <c r="D152" s="280">
        <f t="shared" ref="D152:O152" si="41">SUM(D114:D151)</f>
        <v>1</v>
      </c>
      <c r="E152" s="280">
        <f t="shared" si="41"/>
        <v>1</v>
      </c>
      <c r="F152" s="280">
        <f t="shared" si="41"/>
        <v>1</v>
      </c>
      <c r="G152" s="280">
        <f t="shared" si="41"/>
        <v>1</v>
      </c>
      <c r="H152" s="280">
        <f t="shared" si="41"/>
        <v>1</v>
      </c>
      <c r="I152" s="280">
        <f t="shared" si="41"/>
        <v>1</v>
      </c>
      <c r="J152" s="280">
        <f t="shared" si="41"/>
        <v>1</v>
      </c>
      <c r="K152" s="280">
        <f t="shared" si="41"/>
        <v>1</v>
      </c>
      <c r="L152" s="280">
        <f t="shared" si="41"/>
        <v>1</v>
      </c>
      <c r="M152" s="280">
        <f t="shared" si="41"/>
        <v>1</v>
      </c>
      <c r="N152" s="280">
        <f t="shared" si="41"/>
        <v>1</v>
      </c>
      <c r="O152" s="280">
        <f t="shared" si="41"/>
        <v>1</v>
      </c>
    </row>
    <row r="153" customHeight="1" spans="2:13">
      <c r="B153" s="3" t="s">
        <v>26</v>
      </c>
      <c r="C153" s="255"/>
      <c r="D153" s="255"/>
      <c r="E153" s="255"/>
      <c r="F153" s="255"/>
      <c r="G153" s="255"/>
      <c r="H153" s="255"/>
      <c r="I153" s="255"/>
      <c r="J153" s="255"/>
      <c r="K153" s="255"/>
      <c r="L153" s="255"/>
      <c r="M153" s="255"/>
    </row>
    <row r="154" customHeight="1" spans="3:13">
      <c r="C154" s="255"/>
      <c r="D154" s="255"/>
      <c r="E154" s="255"/>
      <c r="F154" s="255"/>
      <c r="G154" s="255"/>
      <c r="H154" s="255"/>
      <c r="I154" s="255"/>
      <c r="J154" s="255"/>
      <c r="K154" s="255"/>
      <c r="L154" s="255"/>
      <c r="M154" s="255"/>
    </row>
    <row r="155" customHeight="1" spans="2:13">
      <c r="B155" s="8"/>
      <c r="C155" s="255"/>
      <c r="D155" s="255"/>
      <c r="E155" s="255"/>
      <c r="F155" s="255"/>
      <c r="G155" s="255"/>
      <c r="H155" s="255"/>
      <c r="I155" s="255"/>
      <c r="J155" s="255"/>
      <c r="K155" s="255"/>
      <c r="L155" s="255"/>
      <c r="M155" s="255"/>
    </row>
    <row r="156" customHeight="1" spans="2:13">
      <c r="B156" s="8"/>
      <c r="C156" s="255"/>
      <c r="D156" s="255"/>
      <c r="E156" s="255"/>
      <c r="F156" s="255"/>
      <c r="G156" s="255"/>
      <c r="H156" s="255"/>
      <c r="I156" s="255"/>
      <c r="J156" s="255"/>
      <c r="K156" s="255"/>
      <c r="L156" s="255"/>
      <c r="M156" s="255"/>
    </row>
    <row r="160" customHeight="1" spans="2:2">
      <c r="B160" s="257"/>
    </row>
    <row r="161" customHeight="1" spans="2:3">
      <c r="B161" s="257"/>
      <c r="C161" s="257"/>
    </row>
    <row r="162" customHeight="1" spans="2:3">
      <c r="B162" s="257"/>
      <c r="C162" s="257"/>
    </row>
    <row r="163" customHeight="1" spans="2:3">
      <c r="B163" s="257"/>
      <c r="C163" s="257"/>
    </row>
    <row r="164" customHeight="1" spans="2:12">
      <c r="B164" s="257"/>
      <c r="C164" s="257"/>
      <c r="K164" s="255"/>
      <c r="L164" s="255"/>
    </row>
    <row r="165" customHeight="1" spans="2:12">
      <c r="B165" s="257"/>
      <c r="C165" s="257"/>
      <c r="K165" s="255"/>
      <c r="L165" s="255"/>
    </row>
    <row r="166" customHeight="1" spans="2:12">
      <c r="B166" s="257"/>
      <c r="C166" s="257"/>
      <c r="K166" s="255"/>
      <c r="L166" s="255"/>
    </row>
    <row r="167" customHeight="1" spans="2:12">
      <c r="B167" s="257"/>
      <c r="C167" s="257"/>
      <c r="K167" s="255"/>
      <c r="L167" s="255"/>
    </row>
    <row r="168" customHeight="1" spans="2:12">
      <c r="B168" s="257"/>
      <c r="C168" s="257"/>
      <c r="K168" s="255"/>
      <c r="L168" s="255"/>
    </row>
    <row r="169" customHeight="1" spans="2:12">
      <c r="B169" s="257"/>
      <c r="C169" s="257"/>
      <c r="K169" s="255"/>
      <c r="L169" s="255"/>
    </row>
    <row r="170" customHeight="1" spans="2:12">
      <c r="B170" s="257"/>
      <c r="C170" s="257"/>
      <c r="K170" s="255"/>
      <c r="L170" s="255"/>
    </row>
    <row r="171" customHeight="1" spans="2:12">
      <c r="B171" s="257"/>
      <c r="C171" s="257"/>
      <c r="K171" s="255"/>
      <c r="L171" s="255"/>
    </row>
    <row r="172" customHeight="1" spans="2:12">
      <c r="B172" s="277"/>
      <c r="C172" s="257"/>
      <c r="K172" s="281"/>
      <c r="L172" s="281"/>
    </row>
    <row r="173" customHeight="1" spans="3:12">
      <c r="C173" s="252"/>
      <c r="D173" s="252"/>
      <c r="E173" s="252"/>
      <c r="F173" s="252"/>
      <c r="G173" s="252"/>
      <c r="H173" s="252"/>
      <c r="I173" s="252"/>
      <c r="J173" s="252"/>
      <c r="K173" s="252"/>
      <c r="L173" s="252"/>
    </row>
    <row r="174" customHeight="1" spans="2:12">
      <c r="B174" s="200"/>
      <c r="C174" s="252"/>
      <c r="D174" s="252"/>
      <c r="E174" s="252"/>
      <c r="F174" s="252"/>
      <c r="G174" s="252"/>
      <c r="H174" s="252"/>
      <c r="I174" s="252"/>
      <c r="J174" s="252"/>
      <c r="K174" s="252"/>
      <c r="L174" s="252"/>
    </row>
    <row r="177" customHeight="1" spans="2:2">
      <c r="B177" s="134"/>
    </row>
    <row r="178" customHeight="1" spans="2:2">
      <c r="B178" s="134"/>
    </row>
    <row r="186" customHeight="1" spans="3:3">
      <c r="C186" s="21"/>
    </row>
    <row r="188" customHeight="1" spans="2:10">
      <c r="B188" s="8"/>
      <c r="C188" s="278"/>
      <c r="D188" s="278"/>
      <c r="E188" s="278"/>
      <c r="F188" s="278"/>
      <c r="G188" s="278"/>
      <c r="H188" s="278"/>
      <c r="I188" s="278"/>
      <c r="J188" s="278"/>
    </row>
    <row r="189" customHeight="1" spans="2:10">
      <c r="B189" s="200"/>
      <c r="C189" s="279"/>
      <c r="D189" s="279"/>
      <c r="E189" s="279"/>
      <c r="F189" s="279"/>
      <c r="G189" s="279"/>
      <c r="H189" s="279"/>
      <c r="I189" s="279"/>
      <c r="J189" s="279"/>
    </row>
    <row r="211" customHeight="1" spans="13:14">
      <c r="M211" s="252"/>
      <c r="N211" s="252"/>
    </row>
    <row r="212" customHeight="1" spans="13:14">
      <c r="M212" s="252"/>
      <c r="N212" s="252"/>
    </row>
    <row r="217" customHeight="1" spans="3:12">
      <c r="C217" s="252"/>
      <c r="D217" s="252"/>
      <c r="E217" s="252"/>
      <c r="F217" s="252"/>
      <c r="G217" s="252"/>
      <c r="H217" s="252"/>
      <c r="I217" s="252"/>
      <c r="J217" s="252"/>
      <c r="K217" s="252"/>
      <c r="L217" s="252"/>
    </row>
    <row r="218" customHeight="1" spans="3:12">
      <c r="C218" s="252"/>
      <c r="D218" s="252"/>
      <c r="E218" s="252"/>
      <c r="F218" s="252"/>
      <c r="G218" s="252"/>
      <c r="H218" s="252"/>
      <c r="I218" s="252"/>
      <c r="J218" s="252"/>
      <c r="K218" s="252"/>
      <c r="L218" s="252"/>
    </row>
    <row r="219" customHeight="1" spans="3:12">
      <c r="C219" s="252"/>
      <c r="D219" s="252"/>
      <c r="E219" s="252"/>
      <c r="F219" s="252"/>
      <c r="G219" s="252"/>
      <c r="H219" s="252"/>
      <c r="I219" s="252"/>
      <c r="J219" s="252"/>
      <c r="K219" s="252"/>
      <c r="L219" s="252"/>
    </row>
    <row r="220" customHeight="1" spans="2:12">
      <c r="B220" s="200"/>
      <c r="C220" s="252"/>
      <c r="D220" s="252"/>
      <c r="E220" s="252"/>
      <c r="F220" s="252"/>
      <c r="G220" s="252"/>
      <c r="H220" s="252"/>
      <c r="I220" s="252"/>
      <c r="J220" s="252"/>
      <c r="K220" s="252"/>
      <c r="L220" s="252"/>
    </row>
    <row r="221" customHeight="1" spans="2:12">
      <c r="B221" s="200"/>
      <c r="C221" s="252"/>
      <c r="D221" s="252"/>
      <c r="E221" s="252"/>
      <c r="F221" s="252"/>
      <c r="G221" s="252"/>
      <c r="H221" s="252"/>
      <c r="I221" s="252"/>
      <c r="J221" s="252"/>
      <c r="K221" s="252"/>
      <c r="L221" s="252"/>
    </row>
    <row r="222" customHeight="1" spans="2:12">
      <c r="B222" s="200"/>
      <c r="C222" s="252"/>
      <c r="D222" s="252"/>
      <c r="E222" s="252"/>
      <c r="F222" s="252"/>
      <c r="G222" s="252"/>
      <c r="H222" s="252"/>
      <c r="I222" s="252"/>
      <c r="J222" s="252"/>
      <c r="K222" s="252"/>
      <c r="L222" s="252"/>
    </row>
    <row r="279" customHeight="1" spans="2:14">
      <c r="B279" s="200"/>
      <c r="C279" s="252"/>
      <c r="D279" s="252"/>
      <c r="E279" s="252"/>
      <c r="F279" s="252"/>
      <c r="G279" s="252"/>
      <c r="H279" s="252"/>
      <c r="I279" s="252"/>
      <c r="J279" s="252"/>
      <c r="K279" s="252"/>
      <c r="L279" s="252"/>
      <c r="M279" s="252"/>
      <c r="N279" s="252"/>
    </row>
    <row r="280" customHeight="1" spans="2:14">
      <c r="B280" s="200"/>
      <c r="C280" s="252"/>
      <c r="D280" s="252"/>
      <c r="E280" s="252"/>
      <c r="F280" s="252"/>
      <c r="G280" s="252"/>
      <c r="H280" s="252"/>
      <c r="I280" s="252"/>
      <c r="J280" s="252"/>
      <c r="K280" s="252"/>
      <c r="L280" s="252"/>
      <c r="M280" s="252"/>
      <c r="N280" s="252"/>
    </row>
    <row r="281" customHeight="1" spans="2:14">
      <c r="B281" s="200"/>
      <c r="C281" s="252"/>
      <c r="D281" s="252"/>
      <c r="E281" s="252"/>
      <c r="F281" s="252"/>
      <c r="G281" s="252"/>
      <c r="H281" s="252"/>
      <c r="I281" s="252"/>
      <c r="J281" s="252"/>
      <c r="K281" s="252"/>
      <c r="L281" s="252"/>
      <c r="M281" s="252"/>
      <c r="N281" s="252"/>
    </row>
    <row r="282" customHeight="1" spans="2:14">
      <c r="B282" s="200"/>
      <c r="C282" s="252"/>
      <c r="D282" s="252"/>
      <c r="E282" s="252"/>
      <c r="F282" s="252"/>
      <c r="G282" s="252"/>
      <c r="H282" s="252"/>
      <c r="I282" s="252"/>
      <c r="J282" s="252"/>
      <c r="K282" s="252"/>
      <c r="L282" s="252"/>
      <c r="M282" s="252"/>
      <c r="N282" s="252"/>
    </row>
    <row r="283" customHeight="1" spans="2:14">
      <c r="B283" s="200"/>
      <c r="C283" s="252"/>
      <c r="D283" s="252"/>
      <c r="E283" s="252"/>
      <c r="F283" s="252"/>
      <c r="G283" s="252"/>
      <c r="H283" s="252"/>
      <c r="I283" s="252"/>
      <c r="J283" s="252"/>
      <c r="K283" s="252"/>
      <c r="L283" s="252"/>
      <c r="M283" s="252"/>
      <c r="N283" s="252"/>
    </row>
    <row r="284" customHeight="1" spans="2:14">
      <c r="B284" s="200"/>
      <c r="C284" s="252"/>
      <c r="D284" s="252"/>
      <c r="E284" s="252"/>
      <c r="F284" s="252"/>
      <c r="G284" s="252"/>
      <c r="H284" s="252"/>
      <c r="I284" s="252"/>
      <c r="J284" s="252"/>
      <c r="K284" s="252"/>
      <c r="L284" s="252"/>
      <c r="M284" s="252"/>
      <c r="N284" s="252"/>
    </row>
    <row r="285" customHeight="1" spans="2:14">
      <c r="B285" s="200"/>
      <c r="C285" s="252"/>
      <c r="D285" s="252"/>
      <c r="E285" s="252"/>
      <c r="F285" s="252"/>
      <c r="G285" s="252"/>
      <c r="H285" s="252"/>
      <c r="I285" s="252"/>
      <c r="J285" s="252"/>
      <c r="K285" s="252"/>
      <c r="L285" s="252"/>
      <c r="M285" s="252"/>
      <c r="N285" s="252"/>
    </row>
    <row r="289" customHeight="1" spans="2:2">
      <c r="B289" s="8"/>
    </row>
    <row r="291" customHeight="1" spans="3:3">
      <c r="C291" s="8"/>
    </row>
    <row r="294" customHeight="1" spans="2:3">
      <c r="B294" s="8"/>
      <c r="C294" s="219"/>
    </row>
    <row r="295" customHeight="1" spans="2:3">
      <c r="B295" s="8"/>
      <c r="C295" s="219"/>
    </row>
    <row r="296" customHeight="1" spans="2:3">
      <c r="B296" s="8"/>
      <c r="C296" s="219"/>
    </row>
    <row r="297" customHeight="1" spans="2:3">
      <c r="B297" s="8"/>
      <c r="C297" s="219"/>
    </row>
    <row r="298" customHeight="1" spans="2:3">
      <c r="B298" s="8"/>
      <c r="C298" s="219"/>
    </row>
    <row r="299" customHeight="1" spans="2:3">
      <c r="B299" s="8"/>
      <c r="C299" s="219"/>
    </row>
    <row r="300" customHeight="1" spans="2:3">
      <c r="B300" s="8"/>
      <c r="C300" s="219"/>
    </row>
    <row r="301" customHeight="1" spans="2:3">
      <c r="B301" s="200"/>
      <c r="C301" s="252"/>
    </row>
  </sheetData>
  <pageMargins left="0.7" right="0.7" top="0.75" bottom="0.75" header="0.3" footer="0.3"/>
  <pageSetup paperSize="9" orientation="portrait"/>
  <headerFooter/>
  <ignoredErrors>
    <ignoredError sqref="O60;O38;N106;L60:M60;L38:M38" formulaRange="1"/>
  </ignoredError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998474074526"/>
  </sheetPr>
  <dimension ref="A1:Q354"/>
  <sheetViews>
    <sheetView showGridLines="0" showRowColHeaders="0" zoomScale="75" zoomScaleNormal="75" workbookViewId="0">
      <selection activeCell="B17" sqref="B17"/>
    </sheetView>
  </sheetViews>
  <sheetFormatPr defaultColWidth="0" defaultRowHeight="15" customHeight="1"/>
  <cols>
    <col min="1" max="1" width="9.14285714285714" style="3" customWidth="1"/>
    <col min="2" max="2" width="44" style="3" customWidth="1"/>
    <col min="3" max="14" width="12.5714285714286" style="3" customWidth="1"/>
    <col min="15" max="15" width="14.8571428571429" style="3" customWidth="1"/>
    <col min="16" max="17" width="9.14285714285714" style="3" customWidth="1"/>
    <col min="18" max="205" width="12.5714285714286" style="3" hidden="1" customWidth="1"/>
    <col min="206" max="255" width="9.14285714285714" style="3" hidden="1" customWidth="1"/>
    <col min="256" max="256" width="49.8571428571429" style="3" hidden="1" customWidth="1"/>
    <col min="257" max="268" width="11.7142857142857" style="3" hidden="1" customWidth="1"/>
    <col min="269" max="269" width="14" style="3" hidden="1" customWidth="1"/>
    <col min="270" max="271" width="12.7142857142857" style="3" hidden="1" customWidth="1"/>
    <col min="272" max="272" width="7.71428571428571" style="3" hidden="1" customWidth="1"/>
    <col min="273" max="509" width="0" style="3" hidden="1"/>
    <col min="510" max="511" width="9.14285714285714" style="3" hidden="1" customWidth="1"/>
    <col min="512" max="512" width="49.8571428571429" style="3" hidden="1" customWidth="1"/>
    <col min="513" max="524" width="11.7142857142857" style="3" hidden="1" customWidth="1"/>
    <col min="525" max="525" width="14" style="3" hidden="1" customWidth="1"/>
    <col min="526" max="527" width="12.7142857142857" style="3" hidden="1" customWidth="1"/>
    <col min="528" max="528" width="7.71428571428571" style="3" hidden="1" customWidth="1"/>
    <col min="529" max="765" width="0" style="3" hidden="1"/>
    <col min="766" max="767" width="9.14285714285714" style="3" hidden="1" customWidth="1"/>
    <col min="768" max="768" width="49.8571428571429" style="3" hidden="1" customWidth="1"/>
    <col min="769" max="780" width="11.7142857142857" style="3" hidden="1" customWidth="1"/>
    <col min="781" max="781" width="14" style="3" hidden="1" customWidth="1"/>
    <col min="782" max="783" width="12.7142857142857" style="3" hidden="1" customWidth="1"/>
    <col min="784" max="784" width="7.71428571428571" style="3" hidden="1" customWidth="1"/>
    <col min="785" max="1021" width="0" style="3" hidden="1"/>
    <col min="1022" max="1023" width="9.14285714285714" style="3" hidden="1" customWidth="1"/>
    <col min="1024" max="1024" width="49.8571428571429" style="3" hidden="1" customWidth="1"/>
    <col min="1025" max="1036" width="11.7142857142857" style="3" hidden="1" customWidth="1"/>
    <col min="1037" max="1037" width="14" style="3" hidden="1" customWidth="1"/>
    <col min="1038" max="1039" width="12.7142857142857" style="3" hidden="1" customWidth="1"/>
    <col min="1040" max="1040" width="7.71428571428571" style="3" hidden="1" customWidth="1"/>
    <col min="1041" max="1277" width="0" style="3" hidden="1"/>
    <col min="1278" max="1279" width="9.14285714285714" style="3" hidden="1" customWidth="1"/>
    <col min="1280" max="1280" width="49.8571428571429" style="3" hidden="1" customWidth="1"/>
    <col min="1281" max="1292" width="11.7142857142857" style="3" hidden="1" customWidth="1"/>
    <col min="1293" max="1293" width="14" style="3" hidden="1" customWidth="1"/>
    <col min="1294" max="1295" width="12.7142857142857" style="3" hidden="1" customWidth="1"/>
    <col min="1296" max="1296" width="7.71428571428571" style="3" hidden="1" customWidth="1"/>
    <col min="1297" max="1533" width="0" style="3" hidden="1"/>
    <col min="1534" max="1535" width="9.14285714285714" style="3" hidden="1" customWidth="1"/>
    <col min="1536" max="1536" width="49.8571428571429" style="3" hidden="1" customWidth="1"/>
    <col min="1537" max="1548" width="11.7142857142857" style="3" hidden="1" customWidth="1"/>
    <col min="1549" max="1549" width="14" style="3" hidden="1" customWidth="1"/>
    <col min="1550" max="1551" width="12.7142857142857" style="3" hidden="1" customWidth="1"/>
    <col min="1552" max="1552" width="7.71428571428571" style="3" hidden="1" customWidth="1"/>
    <col min="1553" max="1789" width="0" style="3" hidden="1"/>
    <col min="1790" max="1791" width="9.14285714285714" style="3" hidden="1" customWidth="1"/>
    <col min="1792" max="1792" width="49.8571428571429" style="3" hidden="1" customWidth="1"/>
    <col min="1793" max="1804" width="11.7142857142857" style="3" hidden="1" customWidth="1"/>
    <col min="1805" max="1805" width="14" style="3" hidden="1" customWidth="1"/>
    <col min="1806" max="1807" width="12.7142857142857" style="3" hidden="1" customWidth="1"/>
    <col min="1808" max="1808" width="7.71428571428571" style="3" hidden="1" customWidth="1"/>
    <col min="1809" max="2045" width="0" style="3" hidden="1"/>
    <col min="2046" max="2047" width="9.14285714285714" style="3" hidden="1" customWidth="1"/>
    <col min="2048" max="2048" width="49.8571428571429" style="3" hidden="1" customWidth="1"/>
    <col min="2049" max="2060" width="11.7142857142857" style="3" hidden="1" customWidth="1"/>
    <col min="2061" max="2061" width="14" style="3" hidden="1" customWidth="1"/>
    <col min="2062" max="2063" width="12.7142857142857" style="3" hidden="1" customWidth="1"/>
    <col min="2064" max="2064" width="7.71428571428571" style="3" hidden="1" customWidth="1"/>
    <col min="2065" max="2301" width="0" style="3" hidden="1"/>
    <col min="2302" max="2303" width="9.14285714285714" style="3" hidden="1" customWidth="1"/>
    <col min="2304" max="2304" width="49.8571428571429" style="3" hidden="1" customWidth="1"/>
    <col min="2305" max="2316" width="11.7142857142857" style="3" hidden="1" customWidth="1"/>
    <col min="2317" max="2317" width="14" style="3" hidden="1" customWidth="1"/>
    <col min="2318" max="2319" width="12.7142857142857" style="3" hidden="1" customWidth="1"/>
    <col min="2320" max="2320" width="7.71428571428571" style="3" hidden="1" customWidth="1"/>
    <col min="2321" max="2557" width="0" style="3" hidden="1"/>
    <col min="2558" max="2559" width="9.14285714285714" style="3" hidden="1" customWidth="1"/>
    <col min="2560" max="2560" width="49.8571428571429" style="3" hidden="1" customWidth="1"/>
    <col min="2561" max="2572" width="11.7142857142857" style="3" hidden="1" customWidth="1"/>
    <col min="2573" max="2573" width="14" style="3" hidden="1" customWidth="1"/>
    <col min="2574" max="2575" width="12.7142857142857" style="3" hidden="1" customWidth="1"/>
    <col min="2576" max="2576" width="7.71428571428571" style="3" hidden="1" customWidth="1"/>
    <col min="2577" max="2813" width="0" style="3" hidden="1"/>
    <col min="2814" max="2815" width="9.14285714285714" style="3" hidden="1" customWidth="1"/>
    <col min="2816" max="2816" width="49.8571428571429" style="3" hidden="1" customWidth="1"/>
    <col min="2817" max="2828" width="11.7142857142857" style="3" hidden="1" customWidth="1"/>
    <col min="2829" max="2829" width="14" style="3" hidden="1" customWidth="1"/>
    <col min="2830" max="2831" width="12.7142857142857" style="3" hidden="1" customWidth="1"/>
    <col min="2832" max="2832" width="7.71428571428571" style="3" hidden="1" customWidth="1"/>
    <col min="2833" max="3069" width="0" style="3" hidden="1"/>
    <col min="3070" max="3071" width="9.14285714285714" style="3" hidden="1" customWidth="1"/>
    <col min="3072" max="3072" width="49.8571428571429" style="3" hidden="1" customWidth="1"/>
    <col min="3073" max="3084" width="11.7142857142857" style="3" hidden="1" customWidth="1"/>
    <col min="3085" max="3085" width="14" style="3" hidden="1" customWidth="1"/>
    <col min="3086" max="3087" width="12.7142857142857" style="3" hidden="1" customWidth="1"/>
    <col min="3088" max="3088" width="7.71428571428571" style="3" hidden="1" customWidth="1"/>
    <col min="3089" max="3325" width="0" style="3" hidden="1"/>
    <col min="3326" max="3327" width="9.14285714285714" style="3" hidden="1" customWidth="1"/>
    <col min="3328" max="3328" width="49.8571428571429" style="3" hidden="1" customWidth="1"/>
    <col min="3329" max="3340" width="11.7142857142857" style="3" hidden="1" customWidth="1"/>
    <col min="3341" max="3341" width="14" style="3" hidden="1" customWidth="1"/>
    <col min="3342" max="3343" width="12.7142857142857" style="3" hidden="1" customWidth="1"/>
    <col min="3344" max="3344" width="7.71428571428571" style="3" hidden="1" customWidth="1"/>
    <col min="3345" max="3581" width="0" style="3" hidden="1"/>
    <col min="3582" max="3583" width="9.14285714285714" style="3" hidden="1" customWidth="1"/>
    <col min="3584" max="3584" width="49.8571428571429" style="3" hidden="1" customWidth="1"/>
    <col min="3585" max="3596" width="11.7142857142857" style="3" hidden="1" customWidth="1"/>
    <col min="3597" max="3597" width="14" style="3" hidden="1" customWidth="1"/>
    <col min="3598" max="3599" width="12.7142857142857" style="3" hidden="1" customWidth="1"/>
    <col min="3600" max="3600" width="7.71428571428571" style="3" hidden="1" customWidth="1"/>
    <col min="3601" max="3837" width="0" style="3" hidden="1"/>
    <col min="3838" max="3839" width="9.14285714285714" style="3" hidden="1" customWidth="1"/>
    <col min="3840" max="3840" width="49.8571428571429" style="3" hidden="1" customWidth="1"/>
    <col min="3841" max="3852" width="11.7142857142857" style="3" hidden="1" customWidth="1"/>
    <col min="3853" max="3853" width="14" style="3" hidden="1" customWidth="1"/>
    <col min="3854" max="3855" width="12.7142857142857" style="3" hidden="1" customWidth="1"/>
    <col min="3856" max="3856" width="7.71428571428571" style="3" hidden="1" customWidth="1"/>
    <col min="3857" max="4093" width="0" style="3" hidden="1"/>
    <col min="4094" max="4095" width="9.14285714285714" style="3" hidden="1" customWidth="1"/>
    <col min="4096" max="4096" width="49.8571428571429" style="3" hidden="1" customWidth="1"/>
    <col min="4097" max="4108" width="11.7142857142857" style="3" hidden="1" customWidth="1"/>
    <col min="4109" max="4109" width="14" style="3" hidden="1" customWidth="1"/>
    <col min="4110" max="4111" width="12.7142857142857" style="3" hidden="1" customWidth="1"/>
    <col min="4112" max="4112" width="7.71428571428571" style="3" hidden="1" customWidth="1"/>
    <col min="4113" max="4349" width="0" style="3" hidden="1"/>
    <col min="4350" max="4351" width="9.14285714285714" style="3" hidden="1" customWidth="1"/>
    <col min="4352" max="4352" width="49.8571428571429" style="3" hidden="1" customWidth="1"/>
    <col min="4353" max="4364" width="11.7142857142857" style="3" hidden="1" customWidth="1"/>
    <col min="4365" max="4365" width="14" style="3" hidden="1" customWidth="1"/>
    <col min="4366" max="4367" width="12.7142857142857" style="3" hidden="1" customWidth="1"/>
    <col min="4368" max="4368" width="7.71428571428571" style="3" hidden="1" customWidth="1"/>
    <col min="4369" max="4605" width="0" style="3" hidden="1"/>
    <col min="4606" max="4607" width="9.14285714285714" style="3" hidden="1" customWidth="1"/>
    <col min="4608" max="4608" width="49.8571428571429" style="3" hidden="1" customWidth="1"/>
    <col min="4609" max="4620" width="11.7142857142857" style="3" hidden="1" customWidth="1"/>
    <col min="4621" max="4621" width="14" style="3" hidden="1" customWidth="1"/>
    <col min="4622" max="4623" width="12.7142857142857" style="3" hidden="1" customWidth="1"/>
    <col min="4624" max="4624" width="7.71428571428571" style="3" hidden="1" customWidth="1"/>
    <col min="4625" max="4861" width="0" style="3" hidden="1"/>
    <col min="4862" max="4863" width="9.14285714285714" style="3" hidden="1" customWidth="1"/>
    <col min="4864" max="4864" width="49.8571428571429" style="3" hidden="1" customWidth="1"/>
    <col min="4865" max="4876" width="11.7142857142857" style="3" hidden="1" customWidth="1"/>
    <col min="4877" max="4877" width="14" style="3" hidden="1" customWidth="1"/>
    <col min="4878" max="4879" width="12.7142857142857" style="3" hidden="1" customWidth="1"/>
    <col min="4880" max="4880" width="7.71428571428571" style="3" hidden="1" customWidth="1"/>
    <col min="4881" max="5117" width="0" style="3" hidden="1"/>
    <col min="5118" max="5119" width="9.14285714285714" style="3" hidden="1" customWidth="1"/>
    <col min="5120" max="5120" width="49.8571428571429" style="3" hidden="1" customWidth="1"/>
    <col min="5121" max="5132" width="11.7142857142857" style="3" hidden="1" customWidth="1"/>
    <col min="5133" max="5133" width="14" style="3" hidden="1" customWidth="1"/>
    <col min="5134" max="5135" width="12.7142857142857" style="3" hidden="1" customWidth="1"/>
    <col min="5136" max="5136" width="7.71428571428571" style="3" hidden="1" customWidth="1"/>
    <col min="5137" max="5373" width="0" style="3" hidden="1"/>
    <col min="5374" max="5375" width="9.14285714285714" style="3" hidden="1" customWidth="1"/>
    <col min="5376" max="5376" width="49.8571428571429" style="3" hidden="1" customWidth="1"/>
    <col min="5377" max="5388" width="11.7142857142857" style="3" hidden="1" customWidth="1"/>
    <col min="5389" max="5389" width="14" style="3" hidden="1" customWidth="1"/>
    <col min="5390" max="5391" width="12.7142857142857" style="3" hidden="1" customWidth="1"/>
    <col min="5392" max="5392" width="7.71428571428571" style="3" hidden="1" customWidth="1"/>
    <col min="5393" max="5629" width="0" style="3" hidden="1"/>
    <col min="5630" max="5631" width="9.14285714285714" style="3" hidden="1" customWidth="1"/>
    <col min="5632" max="5632" width="49.8571428571429" style="3" hidden="1" customWidth="1"/>
    <col min="5633" max="5644" width="11.7142857142857" style="3" hidden="1" customWidth="1"/>
    <col min="5645" max="5645" width="14" style="3" hidden="1" customWidth="1"/>
    <col min="5646" max="5647" width="12.7142857142857" style="3" hidden="1" customWidth="1"/>
    <col min="5648" max="5648" width="7.71428571428571" style="3" hidden="1" customWidth="1"/>
    <col min="5649" max="5885" width="0" style="3" hidden="1"/>
    <col min="5886" max="5887" width="9.14285714285714" style="3" hidden="1" customWidth="1"/>
    <col min="5888" max="5888" width="49.8571428571429" style="3" hidden="1" customWidth="1"/>
    <col min="5889" max="5900" width="11.7142857142857" style="3" hidden="1" customWidth="1"/>
    <col min="5901" max="5901" width="14" style="3" hidden="1" customWidth="1"/>
    <col min="5902" max="5903" width="12.7142857142857" style="3" hidden="1" customWidth="1"/>
    <col min="5904" max="5904" width="7.71428571428571" style="3" hidden="1" customWidth="1"/>
    <col min="5905" max="6141" width="0" style="3" hidden="1"/>
    <col min="6142" max="6143" width="9.14285714285714" style="3" hidden="1" customWidth="1"/>
    <col min="6144" max="6144" width="49.8571428571429" style="3" hidden="1" customWidth="1"/>
    <col min="6145" max="6156" width="11.7142857142857" style="3" hidden="1" customWidth="1"/>
    <col min="6157" max="6157" width="14" style="3" hidden="1" customWidth="1"/>
    <col min="6158" max="6159" width="12.7142857142857" style="3" hidden="1" customWidth="1"/>
    <col min="6160" max="6160" width="7.71428571428571" style="3" hidden="1" customWidth="1"/>
    <col min="6161" max="6397" width="0" style="3" hidden="1"/>
    <col min="6398" max="6399" width="9.14285714285714" style="3" hidden="1" customWidth="1"/>
    <col min="6400" max="6400" width="49.8571428571429" style="3" hidden="1" customWidth="1"/>
    <col min="6401" max="6412" width="11.7142857142857" style="3" hidden="1" customWidth="1"/>
    <col min="6413" max="6413" width="14" style="3" hidden="1" customWidth="1"/>
    <col min="6414" max="6415" width="12.7142857142857" style="3" hidden="1" customWidth="1"/>
    <col min="6416" max="6416" width="7.71428571428571" style="3" hidden="1" customWidth="1"/>
    <col min="6417" max="6653" width="0" style="3" hidden="1"/>
    <col min="6654" max="6655" width="9.14285714285714" style="3" hidden="1" customWidth="1"/>
    <col min="6656" max="6656" width="49.8571428571429" style="3" hidden="1" customWidth="1"/>
    <col min="6657" max="6668" width="11.7142857142857" style="3" hidden="1" customWidth="1"/>
    <col min="6669" max="6669" width="14" style="3" hidden="1" customWidth="1"/>
    <col min="6670" max="6671" width="12.7142857142857" style="3" hidden="1" customWidth="1"/>
    <col min="6672" max="6672" width="7.71428571428571" style="3" hidden="1" customWidth="1"/>
    <col min="6673" max="6909" width="0" style="3" hidden="1"/>
    <col min="6910" max="6911" width="9.14285714285714" style="3" hidden="1" customWidth="1"/>
    <col min="6912" max="6912" width="49.8571428571429" style="3" hidden="1" customWidth="1"/>
    <col min="6913" max="6924" width="11.7142857142857" style="3" hidden="1" customWidth="1"/>
    <col min="6925" max="6925" width="14" style="3" hidden="1" customWidth="1"/>
    <col min="6926" max="6927" width="12.7142857142857" style="3" hidden="1" customWidth="1"/>
    <col min="6928" max="6928" width="7.71428571428571" style="3" hidden="1" customWidth="1"/>
    <col min="6929" max="7165" width="0" style="3" hidden="1"/>
    <col min="7166" max="7167" width="9.14285714285714" style="3" hidden="1" customWidth="1"/>
    <col min="7168" max="7168" width="49.8571428571429" style="3" hidden="1" customWidth="1"/>
    <col min="7169" max="7180" width="11.7142857142857" style="3" hidden="1" customWidth="1"/>
    <col min="7181" max="7181" width="14" style="3" hidden="1" customWidth="1"/>
    <col min="7182" max="7183" width="12.7142857142857" style="3" hidden="1" customWidth="1"/>
    <col min="7184" max="7184" width="7.71428571428571" style="3" hidden="1" customWidth="1"/>
    <col min="7185" max="7421" width="0" style="3" hidden="1"/>
    <col min="7422" max="7423" width="9.14285714285714" style="3" hidden="1" customWidth="1"/>
    <col min="7424" max="7424" width="49.8571428571429" style="3" hidden="1" customWidth="1"/>
    <col min="7425" max="7436" width="11.7142857142857" style="3" hidden="1" customWidth="1"/>
    <col min="7437" max="7437" width="14" style="3" hidden="1" customWidth="1"/>
    <col min="7438" max="7439" width="12.7142857142857" style="3" hidden="1" customWidth="1"/>
    <col min="7440" max="7440" width="7.71428571428571" style="3" hidden="1" customWidth="1"/>
    <col min="7441" max="7677" width="0" style="3" hidden="1"/>
    <col min="7678" max="7679" width="9.14285714285714" style="3" hidden="1" customWidth="1"/>
    <col min="7680" max="7680" width="49.8571428571429" style="3" hidden="1" customWidth="1"/>
    <col min="7681" max="7692" width="11.7142857142857" style="3" hidden="1" customWidth="1"/>
    <col min="7693" max="7693" width="14" style="3" hidden="1" customWidth="1"/>
    <col min="7694" max="7695" width="12.7142857142857" style="3" hidden="1" customWidth="1"/>
    <col min="7696" max="7696" width="7.71428571428571" style="3" hidden="1" customWidth="1"/>
    <col min="7697" max="7933" width="0" style="3" hidden="1"/>
    <col min="7934" max="7935" width="9.14285714285714" style="3" hidden="1" customWidth="1"/>
    <col min="7936" max="7936" width="49.8571428571429" style="3" hidden="1" customWidth="1"/>
    <col min="7937" max="7948" width="11.7142857142857" style="3" hidden="1" customWidth="1"/>
    <col min="7949" max="7949" width="14" style="3" hidden="1" customWidth="1"/>
    <col min="7950" max="7951" width="12.7142857142857" style="3" hidden="1" customWidth="1"/>
    <col min="7952" max="7952" width="7.71428571428571" style="3" hidden="1" customWidth="1"/>
    <col min="7953" max="8189" width="0" style="3" hidden="1"/>
    <col min="8190" max="8191" width="9.14285714285714" style="3" hidden="1" customWidth="1"/>
    <col min="8192" max="8192" width="49.8571428571429" style="3" hidden="1" customWidth="1"/>
    <col min="8193" max="8204" width="11.7142857142857" style="3" hidden="1" customWidth="1"/>
    <col min="8205" max="8205" width="14" style="3" hidden="1" customWidth="1"/>
    <col min="8206" max="8207" width="12.7142857142857" style="3" hidden="1" customWidth="1"/>
    <col min="8208" max="8208" width="7.71428571428571" style="3" hidden="1" customWidth="1"/>
    <col min="8209" max="8445" width="0" style="3" hidden="1"/>
    <col min="8446" max="8447" width="9.14285714285714" style="3" hidden="1" customWidth="1"/>
    <col min="8448" max="8448" width="49.8571428571429" style="3" hidden="1" customWidth="1"/>
    <col min="8449" max="8460" width="11.7142857142857" style="3" hidden="1" customWidth="1"/>
    <col min="8461" max="8461" width="14" style="3" hidden="1" customWidth="1"/>
    <col min="8462" max="8463" width="12.7142857142857" style="3" hidden="1" customWidth="1"/>
    <col min="8464" max="8464" width="7.71428571428571" style="3" hidden="1" customWidth="1"/>
    <col min="8465" max="8701" width="0" style="3" hidden="1"/>
    <col min="8702" max="8703" width="9.14285714285714" style="3" hidden="1" customWidth="1"/>
    <col min="8704" max="8704" width="49.8571428571429" style="3" hidden="1" customWidth="1"/>
    <col min="8705" max="8716" width="11.7142857142857" style="3" hidden="1" customWidth="1"/>
    <col min="8717" max="8717" width="14" style="3" hidden="1" customWidth="1"/>
    <col min="8718" max="8719" width="12.7142857142857" style="3" hidden="1" customWidth="1"/>
    <col min="8720" max="8720" width="7.71428571428571" style="3" hidden="1" customWidth="1"/>
    <col min="8721" max="8957" width="0" style="3" hidden="1"/>
    <col min="8958" max="8959" width="9.14285714285714" style="3" hidden="1" customWidth="1"/>
    <col min="8960" max="8960" width="49.8571428571429" style="3" hidden="1" customWidth="1"/>
    <col min="8961" max="8972" width="11.7142857142857" style="3" hidden="1" customWidth="1"/>
    <col min="8973" max="8973" width="14" style="3" hidden="1" customWidth="1"/>
    <col min="8974" max="8975" width="12.7142857142857" style="3" hidden="1" customWidth="1"/>
    <col min="8976" max="8976" width="7.71428571428571" style="3" hidden="1" customWidth="1"/>
    <col min="8977" max="9213" width="0" style="3" hidden="1"/>
    <col min="9214" max="9215" width="9.14285714285714" style="3" hidden="1" customWidth="1"/>
    <col min="9216" max="9216" width="49.8571428571429" style="3" hidden="1" customWidth="1"/>
    <col min="9217" max="9228" width="11.7142857142857" style="3" hidden="1" customWidth="1"/>
    <col min="9229" max="9229" width="14" style="3" hidden="1" customWidth="1"/>
    <col min="9230" max="9231" width="12.7142857142857" style="3" hidden="1" customWidth="1"/>
    <col min="9232" max="9232" width="7.71428571428571" style="3" hidden="1" customWidth="1"/>
    <col min="9233" max="9469" width="0" style="3" hidden="1"/>
    <col min="9470" max="9471" width="9.14285714285714" style="3" hidden="1" customWidth="1"/>
    <col min="9472" max="9472" width="49.8571428571429" style="3" hidden="1" customWidth="1"/>
    <col min="9473" max="9484" width="11.7142857142857" style="3" hidden="1" customWidth="1"/>
    <col min="9485" max="9485" width="14" style="3" hidden="1" customWidth="1"/>
    <col min="9486" max="9487" width="12.7142857142857" style="3" hidden="1" customWidth="1"/>
    <col min="9488" max="9488" width="7.71428571428571" style="3" hidden="1" customWidth="1"/>
    <col min="9489" max="9725" width="0" style="3" hidden="1"/>
    <col min="9726" max="9727" width="9.14285714285714" style="3" hidden="1" customWidth="1"/>
    <col min="9728" max="9728" width="49.8571428571429" style="3" hidden="1" customWidth="1"/>
    <col min="9729" max="9740" width="11.7142857142857" style="3" hidden="1" customWidth="1"/>
    <col min="9741" max="9741" width="14" style="3" hidden="1" customWidth="1"/>
    <col min="9742" max="9743" width="12.7142857142857" style="3" hidden="1" customWidth="1"/>
    <col min="9744" max="9744" width="7.71428571428571" style="3" hidden="1" customWidth="1"/>
    <col min="9745" max="9981" width="0" style="3" hidden="1"/>
    <col min="9982" max="9983" width="9.14285714285714" style="3" hidden="1" customWidth="1"/>
    <col min="9984" max="9984" width="49.8571428571429" style="3" hidden="1" customWidth="1"/>
    <col min="9985" max="9996" width="11.7142857142857" style="3" hidden="1" customWidth="1"/>
    <col min="9997" max="9997" width="14" style="3" hidden="1" customWidth="1"/>
    <col min="9998" max="9999" width="12.7142857142857" style="3" hidden="1" customWidth="1"/>
    <col min="10000" max="10000" width="7.71428571428571" style="3" hidden="1" customWidth="1"/>
    <col min="10001" max="10237" width="0" style="3" hidden="1"/>
    <col min="10238" max="10239" width="9.14285714285714" style="3" hidden="1" customWidth="1"/>
    <col min="10240" max="10240" width="49.8571428571429" style="3" hidden="1" customWidth="1"/>
    <col min="10241" max="10252" width="11.7142857142857" style="3" hidden="1" customWidth="1"/>
    <col min="10253" max="10253" width="14" style="3" hidden="1" customWidth="1"/>
    <col min="10254" max="10255" width="12.7142857142857" style="3" hidden="1" customWidth="1"/>
    <col min="10256" max="10256" width="7.71428571428571" style="3" hidden="1" customWidth="1"/>
    <col min="10257" max="10493" width="0" style="3" hidden="1"/>
    <col min="10494" max="10495" width="9.14285714285714" style="3" hidden="1" customWidth="1"/>
    <col min="10496" max="10496" width="49.8571428571429" style="3" hidden="1" customWidth="1"/>
    <col min="10497" max="10508" width="11.7142857142857" style="3" hidden="1" customWidth="1"/>
    <col min="10509" max="10509" width="14" style="3" hidden="1" customWidth="1"/>
    <col min="10510" max="10511" width="12.7142857142857" style="3" hidden="1" customWidth="1"/>
    <col min="10512" max="10512" width="7.71428571428571" style="3" hidden="1" customWidth="1"/>
    <col min="10513" max="10749" width="0" style="3" hidden="1"/>
    <col min="10750" max="10751" width="9.14285714285714" style="3" hidden="1" customWidth="1"/>
    <col min="10752" max="10752" width="49.8571428571429" style="3" hidden="1" customWidth="1"/>
    <col min="10753" max="10764" width="11.7142857142857" style="3" hidden="1" customWidth="1"/>
    <col min="10765" max="10765" width="14" style="3" hidden="1" customWidth="1"/>
    <col min="10766" max="10767" width="12.7142857142857" style="3" hidden="1" customWidth="1"/>
    <col min="10768" max="10768" width="7.71428571428571" style="3" hidden="1" customWidth="1"/>
    <col min="10769" max="11005" width="0" style="3" hidden="1"/>
    <col min="11006" max="11007" width="9.14285714285714" style="3" hidden="1" customWidth="1"/>
    <col min="11008" max="11008" width="49.8571428571429" style="3" hidden="1" customWidth="1"/>
    <col min="11009" max="11020" width="11.7142857142857" style="3" hidden="1" customWidth="1"/>
    <col min="11021" max="11021" width="14" style="3" hidden="1" customWidth="1"/>
    <col min="11022" max="11023" width="12.7142857142857" style="3" hidden="1" customWidth="1"/>
    <col min="11024" max="11024" width="7.71428571428571" style="3" hidden="1" customWidth="1"/>
    <col min="11025" max="11261" width="0" style="3" hidden="1"/>
    <col min="11262" max="11263" width="9.14285714285714" style="3" hidden="1" customWidth="1"/>
    <col min="11264" max="11264" width="49.8571428571429" style="3" hidden="1" customWidth="1"/>
    <col min="11265" max="11276" width="11.7142857142857" style="3" hidden="1" customWidth="1"/>
    <col min="11277" max="11277" width="14" style="3" hidden="1" customWidth="1"/>
    <col min="11278" max="11279" width="12.7142857142857" style="3" hidden="1" customWidth="1"/>
    <col min="11280" max="11280" width="7.71428571428571" style="3" hidden="1" customWidth="1"/>
    <col min="11281" max="11517" width="0" style="3" hidden="1"/>
    <col min="11518" max="11519" width="9.14285714285714" style="3" hidden="1" customWidth="1"/>
    <col min="11520" max="11520" width="49.8571428571429" style="3" hidden="1" customWidth="1"/>
    <col min="11521" max="11532" width="11.7142857142857" style="3" hidden="1" customWidth="1"/>
    <col min="11533" max="11533" width="14" style="3" hidden="1" customWidth="1"/>
    <col min="11534" max="11535" width="12.7142857142857" style="3" hidden="1" customWidth="1"/>
    <col min="11536" max="11536" width="7.71428571428571" style="3" hidden="1" customWidth="1"/>
    <col min="11537" max="11773" width="0" style="3" hidden="1"/>
    <col min="11774" max="11775" width="9.14285714285714" style="3" hidden="1" customWidth="1"/>
    <col min="11776" max="11776" width="49.8571428571429" style="3" hidden="1" customWidth="1"/>
    <col min="11777" max="11788" width="11.7142857142857" style="3" hidden="1" customWidth="1"/>
    <col min="11789" max="11789" width="14" style="3" hidden="1" customWidth="1"/>
    <col min="11790" max="11791" width="12.7142857142857" style="3" hidden="1" customWidth="1"/>
    <col min="11792" max="11792" width="7.71428571428571" style="3" hidden="1" customWidth="1"/>
    <col min="11793" max="12029" width="0" style="3" hidden="1"/>
    <col min="12030" max="12031" width="9.14285714285714" style="3" hidden="1" customWidth="1"/>
    <col min="12032" max="12032" width="49.8571428571429" style="3" hidden="1" customWidth="1"/>
    <col min="12033" max="12044" width="11.7142857142857" style="3" hidden="1" customWidth="1"/>
    <col min="12045" max="12045" width="14" style="3" hidden="1" customWidth="1"/>
    <col min="12046" max="12047" width="12.7142857142857" style="3" hidden="1" customWidth="1"/>
    <col min="12048" max="12048" width="7.71428571428571" style="3" hidden="1" customWidth="1"/>
    <col min="12049" max="12285" width="0" style="3" hidden="1"/>
    <col min="12286" max="12287" width="9.14285714285714" style="3" hidden="1" customWidth="1"/>
    <col min="12288" max="12288" width="49.8571428571429" style="3" hidden="1" customWidth="1"/>
    <col min="12289" max="12300" width="11.7142857142857" style="3" hidden="1" customWidth="1"/>
    <col min="12301" max="12301" width="14" style="3" hidden="1" customWidth="1"/>
    <col min="12302" max="12303" width="12.7142857142857" style="3" hidden="1" customWidth="1"/>
    <col min="12304" max="12304" width="7.71428571428571" style="3" hidden="1" customWidth="1"/>
    <col min="12305" max="12541" width="0" style="3" hidden="1"/>
    <col min="12542" max="12543" width="9.14285714285714" style="3" hidden="1" customWidth="1"/>
    <col min="12544" max="12544" width="49.8571428571429" style="3" hidden="1" customWidth="1"/>
    <col min="12545" max="12556" width="11.7142857142857" style="3" hidden="1" customWidth="1"/>
    <col min="12557" max="12557" width="14" style="3" hidden="1" customWidth="1"/>
    <col min="12558" max="12559" width="12.7142857142857" style="3" hidden="1" customWidth="1"/>
    <col min="12560" max="12560" width="7.71428571428571" style="3" hidden="1" customWidth="1"/>
    <col min="12561" max="12797" width="0" style="3" hidden="1"/>
    <col min="12798" max="12799" width="9.14285714285714" style="3" hidden="1" customWidth="1"/>
    <col min="12800" max="12800" width="49.8571428571429" style="3" hidden="1" customWidth="1"/>
    <col min="12801" max="12812" width="11.7142857142857" style="3" hidden="1" customWidth="1"/>
    <col min="12813" max="12813" width="14" style="3" hidden="1" customWidth="1"/>
    <col min="12814" max="12815" width="12.7142857142857" style="3" hidden="1" customWidth="1"/>
    <col min="12816" max="12816" width="7.71428571428571" style="3" hidden="1" customWidth="1"/>
    <col min="12817" max="13053" width="0" style="3" hidden="1"/>
    <col min="13054" max="13055" width="9.14285714285714" style="3" hidden="1" customWidth="1"/>
    <col min="13056" max="13056" width="49.8571428571429" style="3" hidden="1" customWidth="1"/>
    <col min="13057" max="13068" width="11.7142857142857" style="3" hidden="1" customWidth="1"/>
    <col min="13069" max="13069" width="14" style="3" hidden="1" customWidth="1"/>
    <col min="13070" max="13071" width="12.7142857142857" style="3" hidden="1" customWidth="1"/>
    <col min="13072" max="13072" width="7.71428571428571" style="3" hidden="1" customWidth="1"/>
    <col min="13073" max="13309" width="0" style="3" hidden="1"/>
    <col min="13310" max="13311" width="9.14285714285714" style="3" hidden="1" customWidth="1"/>
    <col min="13312" max="13312" width="49.8571428571429" style="3" hidden="1" customWidth="1"/>
    <col min="13313" max="13324" width="11.7142857142857" style="3" hidden="1" customWidth="1"/>
    <col min="13325" max="13325" width="14" style="3" hidden="1" customWidth="1"/>
    <col min="13326" max="13327" width="12.7142857142857" style="3" hidden="1" customWidth="1"/>
    <col min="13328" max="13328" width="7.71428571428571" style="3" hidden="1" customWidth="1"/>
    <col min="13329" max="13565" width="0" style="3" hidden="1"/>
    <col min="13566" max="13567" width="9.14285714285714" style="3" hidden="1" customWidth="1"/>
    <col min="13568" max="13568" width="49.8571428571429" style="3" hidden="1" customWidth="1"/>
    <col min="13569" max="13580" width="11.7142857142857" style="3" hidden="1" customWidth="1"/>
    <col min="13581" max="13581" width="14" style="3" hidden="1" customWidth="1"/>
    <col min="13582" max="13583" width="12.7142857142857" style="3" hidden="1" customWidth="1"/>
    <col min="13584" max="13584" width="7.71428571428571" style="3" hidden="1" customWidth="1"/>
    <col min="13585" max="13821" width="0" style="3" hidden="1"/>
    <col min="13822" max="13823" width="9.14285714285714" style="3" hidden="1" customWidth="1"/>
    <col min="13824" max="13824" width="49.8571428571429" style="3" hidden="1" customWidth="1"/>
    <col min="13825" max="13836" width="11.7142857142857" style="3" hidden="1" customWidth="1"/>
    <col min="13837" max="13837" width="14" style="3" hidden="1" customWidth="1"/>
    <col min="13838" max="13839" width="12.7142857142857" style="3" hidden="1" customWidth="1"/>
    <col min="13840" max="13840" width="7.71428571428571" style="3" hidden="1" customWidth="1"/>
    <col min="13841" max="14077" width="0" style="3" hidden="1"/>
    <col min="14078" max="14079" width="9.14285714285714" style="3" hidden="1" customWidth="1"/>
    <col min="14080" max="14080" width="49.8571428571429" style="3" hidden="1" customWidth="1"/>
    <col min="14081" max="14092" width="11.7142857142857" style="3" hidden="1" customWidth="1"/>
    <col min="14093" max="14093" width="14" style="3" hidden="1" customWidth="1"/>
    <col min="14094" max="14095" width="12.7142857142857" style="3" hidden="1" customWidth="1"/>
    <col min="14096" max="14096" width="7.71428571428571" style="3" hidden="1" customWidth="1"/>
    <col min="14097" max="14333" width="0" style="3" hidden="1"/>
    <col min="14334" max="14335" width="9.14285714285714" style="3" hidden="1" customWidth="1"/>
    <col min="14336" max="14336" width="49.8571428571429" style="3" hidden="1" customWidth="1"/>
    <col min="14337" max="14348" width="11.7142857142857" style="3" hidden="1" customWidth="1"/>
    <col min="14349" max="14349" width="14" style="3" hidden="1" customWidth="1"/>
    <col min="14350" max="14351" width="12.7142857142857" style="3" hidden="1" customWidth="1"/>
    <col min="14352" max="14352" width="7.71428571428571" style="3" hidden="1" customWidth="1"/>
    <col min="14353" max="14589" width="0" style="3" hidden="1"/>
    <col min="14590" max="14591" width="9.14285714285714" style="3" hidden="1" customWidth="1"/>
    <col min="14592" max="14592" width="49.8571428571429" style="3" hidden="1" customWidth="1"/>
    <col min="14593" max="14604" width="11.7142857142857" style="3" hidden="1" customWidth="1"/>
    <col min="14605" max="14605" width="14" style="3" hidden="1" customWidth="1"/>
    <col min="14606" max="14607" width="12.7142857142857" style="3" hidden="1" customWidth="1"/>
    <col min="14608" max="14608" width="7.71428571428571" style="3" hidden="1" customWidth="1"/>
    <col min="14609" max="14845" width="0" style="3" hidden="1"/>
    <col min="14846" max="14847" width="9.14285714285714" style="3" hidden="1" customWidth="1"/>
    <col min="14848" max="14848" width="49.8571428571429" style="3" hidden="1" customWidth="1"/>
    <col min="14849" max="14860" width="11.7142857142857" style="3" hidden="1" customWidth="1"/>
    <col min="14861" max="14861" width="14" style="3" hidden="1" customWidth="1"/>
    <col min="14862" max="14863" width="12.7142857142857" style="3" hidden="1" customWidth="1"/>
    <col min="14864" max="14864" width="7.71428571428571" style="3" hidden="1" customWidth="1"/>
    <col min="14865" max="15101" width="0" style="3" hidden="1"/>
    <col min="15102" max="15103" width="9.14285714285714" style="3" hidden="1" customWidth="1"/>
    <col min="15104" max="15104" width="49.8571428571429" style="3" hidden="1" customWidth="1"/>
    <col min="15105" max="15116" width="11.7142857142857" style="3" hidden="1" customWidth="1"/>
    <col min="15117" max="15117" width="14" style="3" hidden="1" customWidth="1"/>
    <col min="15118" max="15119" width="12.7142857142857" style="3" hidden="1" customWidth="1"/>
    <col min="15120" max="15120" width="7.71428571428571" style="3" hidden="1" customWidth="1"/>
    <col min="15121" max="15357" width="0" style="3" hidden="1"/>
    <col min="15358" max="15359" width="9.14285714285714" style="3" hidden="1" customWidth="1"/>
    <col min="15360" max="15360" width="49.8571428571429" style="3" hidden="1" customWidth="1"/>
    <col min="15361" max="15372" width="11.7142857142857" style="3" hidden="1" customWidth="1"/>
    <col min="15373" max="15373" width="14" style="3" hidden="1" customWidth="1"/>
    <col min="15374" max="15375" width="12.7142857142857" style="3" hidden="1" customWidth="1"/>
    <col min="15376" max="15376" width="7.71428571428571" style="3" hidden="1" customWidth="1"/>
    <col min="15377" max="15613" width="0" style="3" hidden="1"/>
    <col min="15614" max="15615" width="9.14285714285714" style="3" hidden="1" customWidth="1"/>
    <col min="15616" max="15616" width="49.8571428571429" style="3" hidden="1" customWidth="1"/>
    <col min="15617" max="15628" width="11.7142857142857" style="3" hidden="1" customWidth="1"/>
    <col min="15629" max="15629" width="14" style="3" hidden="1" customWidth="1"/>
    <col min="15630" max="15631" width="12.7142857142857" style="3" hidden="1" customWidth="1"/>
    <col min="15632" max="15632" width="7.71428571428571" style="3" hidden="1" customWidth="1"/>
    <col min="15633" max="15869" width="0" style="3" hidden="1"/>
    <col min="15870" max="15871" width="9.14285714285714" style="3" hidden="1" customWidth="1"/>
    <col min="15872" max="15872" width="49.8571428571429" style="3" hidden="1" customWidth="1"/>
    <col min="15873" max="15884" width="11.7142857142857" style="3" hidden="1" customWidth="1"/>
    <col min="15885" max="15885" width="14" style="3" hidden="1" customWidth="1"/>
    <col min="15886" max="15887" width="12.7142857142857" style="3" hidden="1" customWidth="1"/>
    <col min="15888" max="15888" width="7.71428571428571" style="3" hidden="1" customWidth="1"/>
    <col min="15889" max="16125" width="0" style="3" hidden="1"/>
    <col min="16126" max="16127" width="9.14285714285714" style="3" hidden="1" customWidth="1"/>
    <col min="16128" max="16128" width="49.8571428571429" style="3" hidden="1" customWidth="1"/>
    <col min="16129" max="16140" width="11.7142857142857" style="3" hidden="1" customWidth="1"/>
    <col min="16141" max="16141" width="14" style="3" hidden="1" customWidth="1"/>
    <col min="16142" max="16143" width="12.7142857142857" style="3" hidden="1" customWidth="1"/>
    <col min="16144" max="16144" width="7.71428571428571" style="3" hidden="1" customWidth="1"/>
    <col min="16145" max="16384" width="0" style="3" hidden="1"/>
  </cols>
  <sheetData>
    <row r="1" customHeight="1" spans="1:17">
      <c r="A1" s="2"/>
      <c r="B1" s="2"/>
      <c r="C1" s="2"/>
      <c r="D1" s="2"/>
      <c r="E1" s="2"/>
      <c r="F1" s="2"/>
      <c r="G1" s="2"/>
      <c r="H1" s="2"/>
      <c r="I1" s="2"/>
      <c r="J1" s="2"/>
      <c r="K1" s="2"/>
      <c r="L1" s="2"/>
      <c r="M1" s="2"/>
      <c r="N1" s="2"/>
      <c r="O1" s="2"/>
      <c r="P1" s="2"/>
      <c r="Q1" s="2"/>
    </row>
    <row r="2" customHeight="1" spans="1:17">
      <c r="A2" s="2"/>
      <c r="B2" s="2"/>
      <c r="C2" s="2"/>
      <c r="D2" s="2"/>
      <c r="E2" s="2"/>
      <c r="F2" s="2"/>
      <c r="G2" s="2"/>
      <c r="H2" s="2"/>
      <c r="I2" s="2"/>
      <c r="J2" s="2"/>
      <c r="K2" s="2"/>
      <c r="L2" s="2"/>
      <c r="M2" s="2"/>
      <c r="N2" s="2"/>
      <c r="O2" s="2"/>
      <c r="P2" s="2"/>
      <c r="Q2" s="2"/>
    </row>
    <row r="3" customHeight="1" spans="1:17">
      <c r="A3" s="2"/>
      <c r="B3" s="2"/>
      <c r="C3" s="2"/>
      <c r="D3" s="2"/>
      <c r="E3" s="2"/>
      <c r="F3" s="2"/>
      <c r="G3" s="2"/>
      <c r="H3" s="2"/>
      <c r="I3" s="2"/>
      <c r="J3" s="2"/>
      <c r="K3" s="2"/>
      <c r="L3" s="2"/>
      <c r="M3" s="2"/>
      <c r="N3" s="2"/>
      <c r="O3" s="2"/>
      <c r="P3" s="2"/>
      <c r="Q3" s="2"/>
    </row>
    <row r="4" customHeight="1" spans="1:17">
      <c r="A4" s="2"/>
      <c r="B4" s="2"/>
      <c r="C4" s="2"/>
      <c r="D4" s="2"/>
      <c r="E4" s="2"/>
      <c r="F4" s="2"/>
      <c r="G4" s="2"/>
      <c r="H4" s="2"/>
      <c r="I4" s="2"/>
      <c r="J4" s="2"/>
      <c r="K4" s="2"/>
      <c r="L4" s="2"/>
      <c r="M4" s="2"/>
      <c r="N4" s="2"/>
      <c r="O4" s="2"/>
      <c r="P4" s="2"/>
      <c r="Q4" s="48"/>
    </row>
    <row r="5" customHeight="1" spans="1:17">
      <c r="A5" s="2"/>
      <c r="B5" s="2"/>
      <c r="C5" s="2"/>
      <c r="D5" s="2"/>
      <c r="E5" s="2"/>
      <c r="F5" s="2"/>
      <c r="G5" s="2"/>
      <c r="H5" s="2"/>
      <c r="I5" s="2"/>
      <c r="J5" s="2"/>
      <c r="K5" s="2"/>
      <c r="L5" s="2"/>
      <c r="M5" s="2"/>
      <c r="N5" s="2"/>
      <c r="O5" s="2"/>
      <c r="P5" s="2"/>
      <c r="Q5" s="48"/>
    </row>
    <row r="6" customHeight="1" spans="1:15">
      <c r="A6"/>
      <c r="B6"/>
      <c r="C6"/>
      <c r="D6"/>
      <c r="E6"/>
      <c r="F6"/>
      <c r="G6"/>
      <c r="H6"/>
      <c r="I6"/>
      <c r="J6"/>
      <c r="K6"/>
      <c r="L6"/>
      <c r="M6"/>
      <c r="N6"/>
      <c r="O6"/>
    </row>
    <row r="7" customHeight="1" spans="1:15">
      <c r="A7"/>
      <c r="B7"/>
      <c r="C7"/>
      <c r="D7"/>
      <c r="E7"/>
      <c r="F7"/>
      <c r="G7"/>
      <c r="H7"/>
      <c r="I7"/>
      <c r="J7"/>
      <c r="K7"/>
      <c r="L7"/>
      <c r="M7"/>
      <c r="N7"/>
      <c r="O7"/>
    </row>
    <row r="8" customHeight="1" spans="1:15">
      <c r="A8"/>
      <c r="B8"/>
      <c r="C8"/>
      <c r="D8"/>
      <c r="E8"/>
      <c r="F8"/>
      <c r="G8"/>
      <c r="H8"/>
      <c r="I8"/>
      <c r="J8"/>
      <c r="K8"/>
      <c r="L8"/>
      <c r="M8"/>
      <c r="N8"/>
      <c r="O8"/>
    </row>
    <row r="9" customHeight="1" spans="1:15">
      <c r="A9"/>
      <c r="B9"/>
      <c r="C9"/>
      <c r="D9"/>
      <c r="E9"/>
      <c r="F9"/>
      <c r="G9"/>
      <c r="H9"/>
      <c r="I9"/>
      <c r="J9"/>
      <c r="K9"/>
      <c r="L9"/>
      <c r="M9"/>
      <c r="N9"/>
      <c r="O9"/>
    </row>
    <row r="10" customHeight="1" spans="1:15">
      <c r="A10"/>
      <c r="B10"/>
      <c r="C10"/>
      <c r="D10"/>
      <c r="E10"/>
      <c r="F10"/>
      <c r="G10"/>
      <c r="H10"/>
      <c r="I10"/>
      <c r="J10"/>
      <c r="K10"/>
      <c r="L10"/>
      <c r="M10"/>
      <c r="N10"/>
      <c r="O10"/>
    </row>
    <row r="17" customHeight="1" spans="2:2">
      <c r="B17" s="134" t="s">
        <v>162</v>
      </c>
    </row>
    <row r="18" customHeight="1" spans="2:15">
      <c r="B18" s="282" t="s">
        <v>1</v>
      </c>
      <c r="C18" s="167" t="s">
        <v>99</v>
      </c>
      <c r="D18" s="167" t="s">
        <v>100</v>
      </c>
      <c r="E18" s="167" t="s">
        <v>101</v>
      </c>
      <c r="F18" s="167" t="s">
        <v>102</v>
      </c>
      <c r="G18" s="167" t="s">
        <v>103</v>
      </c>
      <c r="H18" s="167" t="s">
        <v>104</v>
      </c>
      <c r="I18" s="167" t="s">
        <v>105</v>
      </c>
      <c r="J18" s="167" t="s">
        <v>106</v>
      </c>
      <c r="K18" s="167" t="s">
        <v>107</v>
      </c>
      <c r="L18" s="167" t="s">
        <v>108</v>
      </c>
      <c r="M18" s="167" t="s">
        <v>109</v>
      </c>
      <c r="N18" s="167" t="s">
        <v>110</v>
      </c>
      <c r="O18" s="167" t="s">
        <v>8</v>
      </c>
    </row>
    <row r="19" customHeight="1" spans="2:15">
      <c r="B19" s="362" t="s">
        <v>31</v>
      </c>
      <c r="C19" s="163">
        <v>0</v>
      </c>
      <c r="D19" s="163">
        <v>0</v>
      </c>
      <c r="E19" s="163">
        <v>0</v>
      </c>
      <c r="F19" s="163">
        <v>0</v>
      </c>
      <c r="G19" s="163">
        <v>0</v>
      </c>
      <c r="H19" s="163">
        <v>0</v>
      </c>
      <c r="I19" s="163">
        <v>0</v>
      </c>
      <c r="J19" s="163">
        <v>0</v>
      </c>
      <c r="K19" s="163">
        <v>0</v>
      </c>
      <c r="L19" s="163">
        <v>0</v>
      </c>
      <c r="M19" s="163">
        <v>0</v>
      </c>
      <c r="N19" s="163">
        <v>0</v>
      </c>
      <c r="O19" s="163">
        <f>SUM(C19:N19)</f>
        <v>0</v>
      </c>
    </row>
    <row r="20" customHeight="1" spans="2:15">
      <c r="B20" s="41" t="s">
        <v>32</v>
      </c>
      <c r="C20" s="250">
        <v>0</v>
      </c>
      <c r="D20" s="250">
        <v>0</v>
      </c>
      <c r="E20" s="250">
        <v>0</v>
      </c>
      <c r="F20" s="250">
        <v>0</v>
      </c>
      <c r="G20" s="250">
        <v>0</v>
      </c>
      <c r="H20" s="250">
        <v>0</v>
      </c>
      <c r="I20" s="250">
        <v>0</v>
      </c>
      <c r="J20" s="250">
        <v>1</v>
      </c>
      <c r="K20" s="250">
        <v>0</v>
      </c>
      <c r="L20" s="250">
        <v>0</v>
      </c>
      <c r="M20" s="250">
        <v>1</v>
      </c>
      <c r="N20" s="250">
        <v>0</v>
      </c>
      <c r="O20" s="250">
        <f t="shared" ref="O20:O22" si="0">SUM(C20:N20)</f>
        <v>2</v>
      </c>
    </row>
    <row r="21" customHeight="1" spans="2:15">
      <c r="B21" s="41" t="s">
        <v>33</v>
      </c>
      <c r="C21" s="250">
        <v>0</v>
      </c>
      <c r="D21" s="250">
        <v>5</v>
      </c>
      <c r="E21" s="250">
        <v>1</v>
      </c>
      <c r="F21" s="250">
        <v>1</v>
      </c>
      <c r="G21" s="250">
        <v>0</v>
      </c>
      <c r="H21" s="250">
        <v>2</v>
      </c>
      <c r="I21" s="250">
        <v>3</v>
      </c>
      <c r="J21" s="250">
        <v>3</v>
      </c>
      <c r="K21" s="250">
        <v>3</v>
      </c>
      <c r="L21" s="250">
        <v>3</v>
      </c>
      <c r="M21" s="250">
        <v>2</v>
      </c>
      <c r="N21" s="250">
        <v>0</v>
      </c>
      <c r="O21" s="250">
        <f t="shared" si="0"/>
        <v>23</v>
      </c>
    </row>
    <row r="22" customHeight="1" spans="2:15">
      <c r="B22" s="41" t="s">
        <v>34</v>
      </c>
      <c r="C22" s="250">
        <v>0</v>
      </c>
      <c r="D22" s="250">
        <v>4</v>
      </c>
      <c r="E22" s="250">
        <v>1</v>
      </c>
      <c r="F22" s="250">
        <v>1</v>
      </c>
      <c r="G22" s="250">
        <v>0</v>
      </c>
      <c r="H22" s="250">
        <v>2</v>
      </c>
      <c r="I22" s="250">
        <v>2</v>
      </c>
      <c r="J22" s="250">
        <v>5</v>
      </c>
      <c r="K22" s="250">
        <v>0</v>
      </c>
      <c r="L22" s="250">
        <v>4</v>
      </c>
      <c r="M22" s="250">
        <v>2</v>
      </c>
      <c r="N22" s="250">
        <v>1</v>
      </c>
      <c r="O22" s="250">
        <f t="shared" si="0"/>
        <v>22</v>
      </c>
    </row>
    <row r="23" customHeight="1" spans="2:15">
      <c r="B23" s="196" t="s">
        <v>8</v>
      </c>
      <c r="C23" s="251">
        <f>SUM(C19:C22)</f>
        <v>0</v>
      </c>
      <c r="D23" s="251">
        <f t="shared" ref="D23:O23" si="1">SUM(D19:D22)</f>
        <v>9</v>
      </c>
      <c r="E23" s="251">
        <f t="shared" si="1"/>
        <v>2</v>
      </c>
      <c r="F23" s="251">
        <f t="shared" si="1"/>
        <v>2</v>
      </c>
      <c r="G23" s="251">
        <f t="shared" si="1"/>
        <v>0</v>
      </c>
      <c r="H23" s="251">
        <f t="shared" si="1"/>
        <v>4</v>
      </c>
      <c r="I23" s="251">
        <f t="shared" si="1"/>
        <v>5</v>
      </c>
      <c r="J23" s="251">
        <f t="shared" si="1"/>
        <v>9</v>
      </c>
      <c r="K23" s="251">
        <f t="shared" si="1"/>
        <v>3</v>
      </c>
      <c r="L23" s="251">
        <f t="shared" si="1"/>
        <v>7</v>
      </c>
      <c r="M23" s="251">
        <f t="shared" si="1"/>
        <v>5</v>
      </c>
      <c r="N23" s="251">
        <f t="shared" si="1"/>
        <v>1</v>
      </c>
      <c r="O23" s="251">
        <f t="shared" si="1"/>
        <v>47</v>
      </c>
    </row>
    <row r="24" customHeight="1" spans="2:2">
      <c r="B24" s="3" t="s">
        <v>26</v>
      </c>
    </row>
    <row r="25" customHeight="1" spans="2:2">
      <c r="B25" s="3" t="s">
        <v>163</v>
      </c>
    </row>
    <row r="27" customHeight="1" spans="2:15">
      <c r="B27" s="8"/>
      <c r="C27" s="264"/>
      <c r="D27" s="264"/>
      <c r="E27" s="264"/>
      <c r="F27" s="264"/>
      <c r="G27" s="264"/>
      <c r="H27" s="264"/>
      <c r="I27" s="264"/>
      <c r="J27" s="264"/>
      <c r="K27" s="264"/>
      <c r="L27" s="264"/>
      <c r="M27" s="264"/>
      <c r="N27" s="264"/>
      <c r="O27" s="264"/>
    </row>
    <row r="28" customHeight="1" spans="2:15">
      <c r="B28" s="8"/>
      <c r="C28" s="264"/>
      <c r="D28" s="264"/>
      <c r="E28" s="264"/>
      <c r="F28" s="264"/>
      <c r="G28" s="264"/>
      <c r="H28" s="264"/>
      <c r="I28" s="264"/>
      <c r="J28" s="264"/>
      <c r="K28" s="264"/>
      <c r="L28" s="264"/>
      <c r="M28" s="264"/>
      <c r="N28" s="264"/>
      <c r="O28" s="264"/>
    </row>
    <row r="29" customHeight="1" spans="2:15">
      <c r="B29" s="354" t="s">
        <v>164</v>
      </c>
      <c r="C29" s="261"/>
      <c r="D29" s="261"/>
      <c r="E29" s="261"/>
      <c r="F29" s="261"/>
      <c r="G29" s="261"/>
      <c r="H29" s="261"/>
      <c r="I29" s="261"/>
      <c r="J29" s="261"/>
      <c r="K29" s="261"/>
      <c r="L29" s="261"/>
      <c r="M29" s="261"/>
      <c r="N29" s="264"/>
      <c r="O29" s="264"/>
    </row>
    <row r="30" customHeight="1" spans="2:15">
      <c r="B30" s="282" t="s">
        <v>1</v>
      </c>
      <c r="C30" s="167">
        <v>2006</v>
      </c>
      <c r="D30" s="167">
        <v>2007</v>
      </c>
      <c r="E30" s="167">
        <v>2008</v>
      </c>
      <c r="F30" s="167">
        <v>2009</v>
      </c>
      <c r="G30" s="167">
        <v>2010</v>
      </c>
      <c r="H30" s="167">
        <v>2011</v>
      </c>
      <c r="I30" s="167">
        <v>2012</v>
      </c>
      <c r="J30" s="167">
        <v>2013</v>
      </c>
      <c r="K30" s="167">
        <v>2014</v>
      </c>
      <c r="L30" s="167">
        <v>2015</v>
      </c>
      <c r="M30" s="167">
        <v>2016</v>
      </c>
      <c r="N30" s="167">
        <v>2017</v>
      </c>
      <c r="O30" s="167">
        <v>2018</v>
      </c>
    </row>
    <row r="31" customHeight="1" spans="2:15">
      <c r="B31" s="170" t="s">
        <v>31</v>
      </c>
      <c r="C31" s="265">
        <v>0</v>
      </c>
      <c r="D31" s="265">
        <v>0</v>
      </c>
      <c r="E31" s="265">
        <v>0</v>
      </c>
      <c r="F31" s="265">
        <v>0</v>
      </c>
      <c r="G31" s="265">
        <v>10</v>
      </c>
      <c r="H31" s="265">
        <v>1</v>
      </c>
      <c r="I31" s="265">
        <v>0</v>
      </c>
      <c r="J31" s="265">
        <v>0</v>
      </c>
      <c r="K31" s="265">
        <v>0</v>
      </c>
      <c r="L31" s="265">
        <v>0</v>
      </c>
      <c r="M31" s="265">
        <v>0</v>
      </c>
      <c r="N31" s="265">
        <v>0</v>
      </c>
      <c r="O31" s="265">
        <v>0</v>
      </c>
    </row>
    <row r="32" customHeight="1" spans="2:15">
      <c r="B32" s="170" t="s">
        <v>32</v>
      </c>
      <c r="C32" s="265">
        <v>0</v>
      </c>
      <c r="D32" s="265">
        <v>0</v>
      </c>
      <c r="E32" s="265">
        <v>0</v>
      </c>
      <c r="F32" s="265">
        <v>0</v>
      </c>
      <c r="G32" s="265">
        <v>34</v>
      </c>
      <c r="H32" s="265">
        <v>1</v>
      </c>
      <c r="I32" s="265">
        <v>6</v>
      </c>
      <c r="J32" s="265">
        <v>1</v>
      </c>
      <c r="K32" s="265">
        <v>1</v>
      </c>
      <c r="L32" s="265">
        <v>2</v>
      </c>
      <c r="M32" s="265">
        <v>1</v>
      </c>
      <c r="N32" s="265">
        <v>3</v>
      </c>
      <c r="O32" s="265">
        <v>2</v>
      </c>
    </row>
    <row r="33" customHeight="1" spans="2:15">
      <c r="B33" s="170" t="s">
        <v>33</v>
      </c>
      <c r="C33" s="265">
        <v>21</v>
      </c>
      <c r="D33" s="265">
        <v>18</v>
      </c>
      <c r="E33" s="265">
        <v>69</v>
      </c>
      <c r="F33" s="265">
        <v>31</v>
      </c>
      <c r="G33" s="265">
        <v>325</v>
      </c>
      <c r="H33" s="265">
        <v>42</v>
      </c>
      <c r="I33" s="265">
        <v>45</v>
      </c>
      <c r="J33" s="265">
        <v>34</v>
      </c>
      <c r="K33" s="265">
        <v>93</v>
      </c>
      <c r="L33" s="265">
        <v>17</v>
      </c>
      <c r="M33" s="265">
        <v>13</v>
      </c>
      <c r="N33" s="265">
        <v>41</v>
      </c>
      <c r="O33" s="265">
        <v>23</v>
      </c>
    </row>
    <row r="34" customHeight="1" spans="2:15">
      <c r="B34" s="170" t="s">
        <v>34</v>
      </c>
      <c r="C34" s="265">
        <v>15</v>
      </c>
      <c r="D34" s="265">
        <v>23</v>
      </c>
      <c r="E34" s="265">
        <v>19</v>
      </c>
      <c r="F34" s="265">
        <v>9</v>
      </c>
      <c r="G34" s="265">
        <v>173</v>
      </c>
      <c r="H34" s="265">
        <v>28</v>
      </c>
      <c r="I34" s="265">
        <v>48</v>
      </c>
      <c r="J34" s="265">
        <v>38</v>
      </c>
      <c r="K34" s="265">
        <v>25</v>
      </c>
      <c r="L34" s="265">
        <v>18</v>
      </c>
      <c r="M34" s="265">
        <v>4</v>
      </c>
      <c r="N34" s="265">
        <v>6</v>
      </c>
      <c r="O34" s="265">
        <v>22</v>
      </c>
    </row>
    <row r="35" customHeight="1" spans="2:15">
      <c r="B35" s="363" t="s">
        <v>8</v>
      </c>
      <c r="C35" s="266">
        <v>36</v>
      </c>
      <c r="D35" s="266">
        <v>41</v>
      </c>
      <c r="E35" s="266">
        <v>88</v>
      </c>
      <c r="F35" s="266">
        <v>40</v>
      </c>
      <c r="G35" s="266">
        <v>542</v>
      </c>
      <c r="H35" s="266">
        <v>72</v>
      </c>
      <c r="I35" s="266">
        <v>99</v>
      </c>
      <c r="J35" s="266">
        <v>73</v>
      </c>
      <c r="K35" s="266">
        <v>119</v>
      </c>
      <c r="L35" s="266">
        <f>SUM(L31:L34)</f>
        <v>37</v>
      </c>
      <c r="M35" s="266">
        <f>SUM(M31:M34)</f>
        <v>18</v>
      </c>
      <c r="N35" s="266">
        <f>SUM(N31:N34)</f>
        <v>50</v>
      </c>
      <c r="O35" s="266">
        <v>47</v>
      </c>
    </row>
    <row r="36" customHeight="1" spans="2:2">
      <c r="B36" s="3" t="s">
        <v>26</v>
      </c>
    </row>
    <row r="37" customHeight="1" spans="2:2">
      <c r="B37" s="3" t="s">
        <v>163</v>
      </c>
    </row>
    <row r="39" customHeight="1" spans="2:15">
      <c r="B39" s="8"/>
      <c r="C39" s="264"/>
      <c r="D39" s="264"/>
      <c r="E39" s="264"/>
      <c r="F39" s="264"/>
      <c r="G39" s="264"/>
      <c r="H39" s="264"/>
      <c r="I39" s="264"/>
      <c r="J39" s="264"/>
      <c r="K39" s="264"/>
      <c r="L39" s="264"/>
      <c r="M39" s="264"/>
      <c r="N39" s="264"/>
      <c r="O39" s="264"/>
    </row>
    <row r="40" customHeight="1" spans="2:15">
      <c r="B40" s="8"/>
      <c r="C40" s="264"/>
      <c r="D40" s="264"/>
      <c r="E40" s="264"/>
      <c r="F40" s="264"/>
      <c r="G40" s="264"/>
      <c r="H40" s="264"/>
      <c r="I40" s="264"/>
      <c r="J40" s="264"/>
      <c r="K40" s="264"/>
      <c r="L40" s="264"/>
      <c r="M40" s="264"/>
      <c r="N40" s="264"/>
      <c r="O40" s="264"/>
    </row>
    <row r="41" customHeight="1" spans="2:2">
      <c r="B41" s="354" t="s">
        <v>165</v>
      </c>
    </row>
    <row r="42" customHeight="1" spans="2:15">
      <c r="B42" s="282" t="s">
        <v>1</v>
      </c>
      <c r="C42" s="167">
        <v>2006</v>
      </c>
      <c r="D42" s="167">
        <v>2007</v>
      </c>
      <c r="E42" s="167">
        <v>2008</v>
      </c>
      <c r="F42" s="167">
        <v>2009</v>
      </c>
      <c r="G42" s="167">
        <v>2010</v>
      </c>
      <c r="H42" s="167">
        <v>2011</v>
      </c>
      <c r="I42" s="167">
        <v>2012</v>
      </c>
      <c r="J42" s="167">
        <v>2013</v>
      </c>
      <c r="K42" s="167">
        <v>2014</v>
      </c>
      <c r="L42" s="167">
        <v>2015</v>
      </c>
      <c r="M42" s="167">
        <v>2016</v>
      </c>
      <c r="N42" s="167">
        <v>2017</v>
      </c>
      <c r="O42" s="167">
        <v>2018</v>
      </c>
    </row>
    <row r="43" customHeight="1" spans="2:15">
      <c r="B43" s="41" t="s">
        <v>31</v>
      </c>
      <c r="C43" s="364">
        <v>0</v>
      </c>
      <c r="D43" s="364">
        <v>0</v>
      </c>
      <c r="E43" s="364">
        <v>0</v>
      </c>
      <c r="F43" s="364">
        <v>0</v>
      </c>
      <c r="G43" s="364">
        <v>0.018450184501845</v>
      </c>
      <c r="H43" s="364">
        <v>0.0138888888888889</v>
      </c>
      <c r="I43" s="364">
        <v>0</v>
      </c>
      <c r="J43" s="364">
        <v>0</v>
      </c>
      <c r="K43" s="364">
        <v>0</v>
      </c>
      <c r="L43" s="364">
        <f>L31/$L$35</f>
        <v>0</v>
      </c>
      <c r="M43" s="364">
        <f>M31/$M$35</f>
        <v>0</v>
      </c>
      <c r="N43" s="364">
        <f>N31/$N$35</f>
        <v>0</v>
      </c>
      <c r="O43" s="364">
        <f>O31/$O$35</f>
        <v>0</v>
      </c>
    </row>
    <row r="44" customHeight="1" spans="2:15">
      <c r="B44" s="41" t="s">
        <v>32</v>
      </c>
      <c r="C44" s="364">
        <v>0</v>
      </c>
      <c r="D44" s="364">
        <v>0</v>
      </c>
      <c r="E44" s="364">
        <v>0</v>
      </c>
      <c r="F44" s="364">
        <v>0</v>
      </c>
      <c r="G44" s="364">
        <v>0.0627306273062731</v>
      </c>
      <c r="H44" s="364">
        <v>0.0138888888888889</v>
      </c>
      <c r="I44" s="364">
        <v>0.0606060606060606</v>
      </c>
      <c r="J44" s="364">
        <v>0.0136986301369863</v>
      </c>
      <c r="K44" s="364">
        <v>0.00840336134453781</v>
      </c>
      <c r="L44" s="364">
        <f>L32/$L$35</f>
        <v>0.0540540540540541</v>
      </c>
      <c r="M44" s="364">
        <f t="shared" ref="M44:M47" si="2">M32/$M$35</f>
        <v>0.0555555555555556</v>
      </c>
      <c r="N44" s="364">
        <f t="shared" ref="N44:N47" si="3">N32/$N$35</f>
        <v>0.06</v>
      </c>
      <c r="O44" s="364">
        <f t="shared" ref="O44:O47" si="4">O32/$O$35</f>
        <v>0.0425531914893617</v>
      </c>
    </row>
    <row r="45" customHeight="1" spans="2:15">
      <c r="B45" s="41" t="s">
        <v>33</v>
      </c>
      <c r="C45" s="364">
        <v>0.583333333333333</v>
      </c>
      <c r="D45" s="364">
        <v>0.439024390243902</v>
      </c>
      <c r="E45" s="364">
        <v>0.784090909090909</v>
      </c>
      <c r="F45" s="364">
        <v>0.775</v>
      </c>
      <c r="G45" s="364">
        <v>0.599630996309963</v>
      </c>
      <c r="H45" s="364">
        <v>0.583333333333333</v>
      </c>
      <c r="I45" s="364">
        <v>0.454545454545455</v>
      </c>
      <c r="J45" s="364">
        <v>0.465753424657534</v>
      </c>
      <c r="K45" s="364">
        <v>0.781512605042017</v>
      </c>
      <c r="L45" s="364">
        <f>L33/$L$35</f>
        <v>0.459459459459459</v>
      </c>
      <c r="M45" s="364">
        <f t="shared" si="2"/>
        <v>0.722222222222222</v>
      </c>
      <c r="N45" s="364">
        <f t="shared" si="3"/>
        <v>0.82</v>
      </c>
      <c r="O45" s="364">
        <f t="shared" si="4"/>
        <v>0.48936170212766</v>
      </c>
    </row>
    <row r="46" customHeight="1" spans="2:15">
      <c r="B46" s="41" t="s">
        <v>34</v>
      </c>
      <c r="C46" s="364">
        <v>0.416666666666667</v>
      </c>
      <c r="D46" s="364">
        <v>0.560975609756098</v>
      </c>
      <c r="E46" s="364">
        <v>0.215909090909091</v>
      </c>
      <c r="F46" s="364">
        <v>0.225</v>
      </c>
      <c r="G46" s="364">
        <v>0.319188191881919</v>
      </c>
      <c r="H46" s="364">
        <v>0.388888888888889</v>
      </c>
      <c r="I46" s="364">
        <v>0.484848484848485</v>
      </c>
      <c r="J46" s="364">
        <v>0.520547945205479</v>
      </c>
      <c r="K46" s="364">
        <v>0.210084033613445</v>
      </c>
      <c r="L46" s="364">
        <f>L34/$L$35</f>
        <v>0.486486486486487</v>
      </c>
      <c r="M46" s="364">
        <f t="shared" si="2"/>
        <v>0.222222222222222</v>
      </c>
      <c r="N46" s="364">
        <f t="shared" si="3"/>
        <v>0.12</v>
      </c>
      <c r="O46" s="364">
        <f t="shared" si="4"/>
        <v>0.468085106382979</v>
      </c>
    </row>
    <row r="47" customHeight="1" spans="2:15">
      <c r="B47" s="196" t="s">
        <v>8</v>
      </c>
      <c r="C47" s="365">
        <v>1</v>
      </c>
      <c r="D47" s="365">
        <v>1</v>
      </c>
      <c r="E47" s="365">
        <v>1</v>
      </c>
      <c r="F47" s="365">
        <v>1</v>
      </c>
      <c r="G47" s="365">
        <v>1</v>
      </c>
      <c r="H47" s="365">
        <v>1</v>
      </c>
      <c r="I47" s="365">
        <v>1</v>
      </c>
      <c r="J47" s="365">
        <v>1</v>
      </c>
      <c r="K47" s="365">
        <v>1</v>
      </c>
      <c r="L47" s="365">
        <f>L35/$L$35</f>
        <v>1</v>
      </c>
      <c r="M47" s="365">
        <f t="shared" si="2"/>
        <v>1</v>
      </c>
      <c r="N47" s="365">
        <f t="shared" si="3"/>
        <v>1</v>
      </c>
      <c r="O47" s="365">
        <f t="shared" si="4"/>
        <v>1</v>
      </c>
    </row>
    <row r="48" customHeight="1" spans="2:2">
      <c r="B48" s="3" t="s">
        <v>26</v>
      </c>
    </row>
    <row r="49" customHeight="1" spans="2:2">
      <c r="B49" s="3" t="s">
        <v>163</v>
      </c>
    </row>
    <row r="51" customHeight="1" spans="2:15">
      <c r="B51" s="8"/>
      <c r="C51" s="267"/>
      <c r="D51" s="267"/>
      <c r="E51" s="267"/>
      <c r="F51" s="267"/>
      <c r="G51" s="267"/>
      <c r="H51" s="267"/>
      <c r="I51" s="267"/>
      <c r="J51" s="267"/>
      <c r="K51" s="267"/>
      <c r="L51" s="267"/>
      <c r="M51" s="267"/>
      <c r="N51" s="267"/>
      <c r="O51" s="267"/>
    </row>
    <row r="52" customHeight="1" spans="2:15">
      <c r="B52" s="200"/>
      <c r="C52" s="268"/>
      <c r="D52" s="268"/>
      <c r="E52" s="268"/>
      <c r="F52" s="268"/>
      <c r="G52" s="268"/>
      <c r="H52" s="268"/>
      <c r="I52" s="268"/>
      <c r="J52" s="268"/>
      <c r="K52" s="268"/>
      <c r="L52" s="268"/>
      <c r="M52" s="268"/>
      <c r="N52" s="268"/>
      <c r="O52" s="268"/>
    </row>
    <row r="53" customHeight="1" spans="2:2">
      <c r="B53" s="366" t="s">
        <v>166</v>
      </c>
    </row>
    <row r="54" customHeight="1" spans="2:15">
      <c r="B54" s="166" t="s">
        <v>1</v>
      </c>
      <c r="C54" s="167">
        <v>2006</v>
      </c>
      <c r="D54" s="167">
        <v>2007</v>
      </c>
      <c r="E54" s="167">
        <v>2008</v>
      </c>
      <c r="F54" s="167">
        <v>2009</v>
      </c>
      <c r="G54" s="167">
        <v>2010</v>
      </c>
      <c r="H54" s="167">
        <v>2011</v>
      </c>
      <c r="I54" s="167">
        <v>2012</v>
      </c>
      <c r="J54" s="167">
        <v>2013</v>
      </c>
      <c r="K54" s="167">
        <v>2014</v>
      </c>
      <c r="L54" s="167">
        <v>2015</v>
      </c>
      <c r="M54" s="167">
        <v>2016</v>
      </c>
      <c r="N54" s="167">
        <v>2017</v>
      </c>
      <c r="O54" s="167">
        <v>2018</v>
      </c>
    </row>
    <row r="55" customHeight="1" spans="2:15">
      <c r="B55" s="41" t="s">
        <v>123</v>
      </c>
      <c r="C55" s="367">
        <v>3</v>
      </c>
      <c r="D55" s="367">
        <v>12</v>
      </c>
      <c r="E55" s="367">
        <v>0</v>
      </c>
      <c r="F55" s="367">
        <v>0</v>
      </c>
      <c r="G55" s="367">
        <v>13</v>
      </c>
      <c r="H55" s="367">
        <v>2</v>
      </c>
      <c r="I55" s="367">
        <v>10</v>
      </c>
      <c r="J55" s="367">
        <v>4</v>
      </c>
      <c r="K55" s="367">
        <v>7</v>
      </c>
      <c r="L55" s="367">
        <v>2</v>
      </c>
      <c r="M55" s="367">
        <v>0</v>
      </c>
      <c r="N55" s="367">
        <v>3</v>
      </c>
      <c r="O55" s="367">
        <v>3</v>
      </c>
    </row>
    <row r="56" customHeight="1" spans="2:15">
      <c r="B56" s="41" t="s">
        <v>124</v>
      </c>
      <c r="C56" s="367">
        <v>1</v>
      </c>
      <c r="D56" s="367">
        <v>2</v>
      </c>
      <c r="E56" s="367">
        <v>3</v>
      </c>
      <c r="F56" s="367">
        <v>0</v>
      </c>
      <c r="G56" s="367">
        <v>5</v>
      </c>
      <c r="H56" s="367">
        <v>0</v>
      </c>
      <c r="I56" s="367">
        <v>1</v>
      </c>
      <c r="J56" s="367">
        <v>6</v>
      </c>
      <c r="K56" s="367">
        <v>2</v>
      </c>
      <c r="L56" s="367">
        <v>0</v>
      </c>
      <c r="M56" s="367">
        <v>0</v>
      </c>
      <c r="N56" s="367">
        <v>0</v>
      </c>
      <c r="O56" s="367">
        <v>0</v>
      </c>
    </row>
    <row r="57" customHeight="1" spans="2:15">
      <c r="B57" s="41" t="s">
        <v>125</v>
      </c>
      <c r="C57" s="367">
        <v>0</v>
      </c>
      <c r="D57" s="367">
        <v>0</v>
      </c>
      <c r="E57" s="367">
        <v>1</v>
      </c>
      <c r="F57" s="367">
        <v>0</v>
      </c>
      <c r="G57" s="367">
        <v>0</v>
      </c>
      <c r="H57" s="367">
        <v>0</v>
      </c>
      <c r="I57" s="367">
        <v>0</v>
      </c>
      <c r="J57" s="367">
        <v>2</v>
      </c>
      <c r="K57" s="367">
        <v>0</v>
      </c>
      <c r="L57" s="367">
        <v>1</v>
      </c>
      <c r="M57" s="367">
        <v>0</v>
      </c>
      <c r="N57" s="367">
        <v>0</v>
      </c>
      <c r="O57" s="367">
        <v>0</v>
      </c>
    </row>
    <row r="58" customHeight="1" spans="2:15">
      <c r="B58" s="41" t="s">
        <v>167</v>
      </c>
      <c r="C58" s="367">
        <v>0</v>
      </c>
      <c r="D58" s="367">
        <v>0</v>
      </c>
      <c r="E58" s="367">
        <v>0</v>
      </c>
      <c r="F58" s="367">
        <v>0</v>
      </c>
      <c r="G58" s="367">
        <v>0</v>
      </c>
      <c r="H58" s="367">
        <v>0</v>
      </c>
      <c r="I58" s="367">
        <v>0</v>
      </c>
      <c r="J58" s="367">
        <v>1</v>
      </c>
      <c r="K58" s="367">
        <v>0</v>
      </c>
      <c r="L58" s="367">
        <v>0</v>
      </c>
      <c r="M58" s="367">
        <v>0</v>
      </c>
      <c r="N58" s="367">
        <v>0</v>
      </c>
      <c r="O58" s="367">
        <v>0</v>
      </c>
    </row>
    <row r="59" customHeight="1" spans="2:15">
      <c r="B59" s="41" t="s">
        <v>126</v>
      </c>
      <c r="C59" s="367">
        <v>13</v>
      </c>
      <c r="D59" s="367">
        <v>15</v>
      </c>
      <c r="E59" s="367">
        <v>44</v>
      </c>
      <c r="F59" s="367">
        <v>4</v>
      </c>
      <c r="G59" s="367">
        <v>97</v>
      </c>
      <c r="H59" s="367">
        <v>15</v>
      </c>
      <c r="I59" s="367">
        <v>27</v>
      </c>
      <c r="J59" s="367">
        <v>23</v>
      </c>
      <c r="K59" s="367">
        <v>57</v>
      </c>
      <c r="L59" s="367">
        <v>10</v>
      </c>
      <c r="M59" s="367">
        <v>6</v>
      </c>
      <c r="N59" s="367">
        <v>32</v>
      </c>
      <c r="O59" s="367">
        <v>15</v>
      </c>
    </row>
    <row r="60" customHeight="1" spans="2:15">
      <c r="B60" s="41" t="s">
        <v>127</v>
      </c>
      <c r="C60" s="367">
        <v>1</v>
      </c>
      <c r="D60" s="367">
        <v>1</v>
      </c>
      <c r="E60" s="367">
        <v>1</v>
      </c>
      <c r="F60" s="367">
        <v>0</v>
      </c>
      <c r="G60" s="367">
        <v>4</v>
      </c>
      <c r="H60" s="367">
        <v>0</v>
      </c>
      <c r="I60" s="367">
        <v>0</v>
      </c>
      <c r="J60" s="367">
        <v>1</v>
      </c>
      <c r="K60" s="367">
        <v>0</v>
      </c>
      <c r="L60" s="367">
        <v>1</v>
      </c>
      <c r="M60" s="367">
        <v>0</v>
      </c>
      <c r="N60" s="367">
        <v>0</v>
      </c>
      <c r="O60" s="367">
        <v>0</v>
      </c>
    </row>
    <row r="61" customHeight="1" spans="2:15">
      <c r="B61" s="41" t="s">
        <v>168</v>
      </c>
      <c r="C61" s="367">
        <v>0</v>
      </c>
      <c r="D61" s="367">
        <v>0</v>
      </c>
      <c r="E61" s="367">
        <v>0</v>
      </c>
      <c r="F61" s="367">
        <v>0</v>
      </c>
      <c r="G61" s="367">
        <v>0</v>
      </c>
      <c r="H61" s="367">
        <v>0</v>
      </c>
      <c r="I61" s="367">
        <v>0</v>
      </c>
      <c r="J61" s="367">
        <v>2</v>
      </c>
      <c r="K61" s="367">
        <v>0</v>
      </c>
      <c r="L61" s="367">
        <v>0</v>
      </c>
      <c r="M61" s="367">
        <v>0</v>
      </c>
      <c r="N61" s="367">
        <v>0</v>
      </c>
      <c r="O61" s="367">
        <v>1</v>
      </c>
    </row>
    <row r="62" customHeight="1" spans="2:15">
      <c r="B62" s="41" t="s">
        <v>128</v>
      </c>
      <c r="C62" s="367">
        <v>0</v>
      </c>
      <c r="D62" s="367">
        <v>0</v>
      </c>
      <c r="E62" s="367">
        <v>0</v>
      </c>
      <c r="F62" s="367">
        <v>0</v>
      </c>
      <c r="G62" s="367">
        <v>0</v>
      </c>
      <c r="H62" s="367">
        <v>0</v>
      </c>
      <c r="I62" s="367">
        <v>5</v>
      </c>
      <c r="J62" s="367">
        <v>1</v>
      </c>
      <c r="K62" s="367">
        <v>1</v>
      </c>
      <c r="L62" s="367">
        <v>2</v>
      </c>
      <c r="M62" s="367">
        <v>1</v>
      </c>
      <c r="N62" s="367">
        <v>2</v>
      </c>
      <c r="O62" s="367">
        <v>0</v>
      </c>
    </row>
    <row r="63" customHeight="1" spans="2:15">
      <c r="B63" s="41" t="s">
        <v>130</v>
      </c>
      <c r="C63" s="367">
        <v>0</v>
      </c>
      <c r="D63" s="367">
        <v>0</v>
      </c>
      <c r="E63" s="367">
        <v>0</v>
      </c>
      <c r="F63" s="367">
        <v>0</v>
      </c>
      <c r="G63" s="367">
        <v>34</v>
      </c>
      <c r="H63" s="367">
        <v>1</v>
      </c>
      <c r="I63" s="367">
        <v>1</v>
      </c>
      <c r="J63" s="367">
        <v>0</v>
      </c>
      <c r="K63" s="367">
        <v>0</v>
      </c>
      <c r="L63" s="367">
        <v>0</v>
      </c>
      <c r="M63" s="367">
        <v>0</v>
      </c>
      <c r="N63" s="367">
        <v>0</v>
      </c>
      <c r="O63" s="367">
        <v>1</v>
      </c>
    </row>
    <row r="64" customHeight="1" spans="2:15">
      <c r="B64" s="41" t="s">
        <v>131</v>
      </c>
      <c r="C64" s="367">
        <v>0</v>
      </c>
      <c r="D64" s="367">
        <v>0</v>
      </c>
      <c r="E64" s="367">
        <v>0</v>
      </c>
      <c r="F64" s="367">
        <v>0</v>
      </c>
      <c r="G64" s="367">
        <v>10</v>
      </c>
      <c r="H64" s="367">
        <v>1</v>
      </c>
      <c r="I64" s="367">
        <v>0</v>
      </c>
      <c r="J64" s="367">
        <v>0</v>
      </c>
      <c r="K64" s="367">
        <v>0</v>
      </c>
      <c r="L64" s="367">
        <v>0</v>
      </c>
      <c r="M64" s="367">
        <v>0</v>
      </c>
      <c r="N64" s="367">
        <v>0</v>
      </c>
      <c r="O64" s="367">
        <v>0</v>
      </c>
    </row>
    <row r="65" customHeight="1" spans="2:15">
      <c r="B65" s="41" t="s">
        <v>133</v>
      </c>
      <c r="C65" s="367">
        <v>1</v>
      </c>
      <c r="D65" s="367">
        <v>1</v>
      </c>
      <c r="E65" s="367">
        <v>2</v>
      </c>
      <c r="F65" s="367">
        <v>0</v>
      </c>
      <c r="G65" s="367">
        <v>1</v>
      </c>
      <c r="H65" s="367">
        <v>0</v>
      </c>
      <c r="I65" s="367">
        <v>2</v>
      </c>
      <c r="J65" s="367">
        <v>3</v>
      </c>
      <c r="K65" s="367">
        <v>1</v>
      </c>
      <c r="L65" s="367">
        <v>0</v>
      </c>
      <c r="M65" s="367">
        <v>0</v>
      </c>
      <c r="N65" s="367">
        <v>0</v>
      </c>
      <c r="O65" s="367">
        <v>0</v>
      </c>
    </row>
    <row r="66" customHeight="1" spans="2:15">
      <c r="B66" s="41" t="s">
        <v>169</v>
      </c>
      <c r="C66" s="367">
        <v>0</v>
      </c>
      <c r="D66" s="367">
        <v>0</v>
      </c>
      <c r="E66" s="367">
        <v>0</v>
      </c>
      <c r="F66" s="367">
        <v>0</v>
      </c>
      <c r="G66" s="367">
        <v>2</v>
      </c>
      <c r="H66" s="367">
        <v>0</v>
      </c>
      <c r="I66" s="367">
        <v>0</v>
      </c>
      <c r="J66" s="367">
        <v>0</v>
      </c>
      <c r="K66" s="367">
        <v>0</v>
      </c>
      <c r="L66" s="367">
        <v>0</v>
      </c>
      <c r="M66" s="367">
        <v>0</v>
      </c>
      <c r="N66" s="367">
        <v>0</v>
      </c>
      <c r="O66" s="367">
        <v>0</v>
      </c>
    </row>
    <row r="67" customHeight="1" spans="2:15">
      <c r="B67" s="41" t="s">
        <v>134</v>
      </c>
      <c r="C67" s="367">
        <v>1</v>
      </c>
      <c r="D67" s="367">
        <v>2</v>
      </c>
      <c r="E67" s="367">
        <v>0</v>
      </c>
      <c r="F67" s="367">
        <v>0</v>
      </c>
      <c r="G67" s="367">
        <v>6</v>
      </c>
      <c r="H67" s="367">
        <v>1</v>
      </c>
      <c r="I67" s="367">
        <v>7</v>
      </c>
      <c r="J67" s="367">
        <v>0</v>
      </c>
      <c r="K67" s="367">
        <v>1</v>
      </c>
      <c r="L67" s="367">
        <v>1</v>
      </c>
      <c r="M67" s="367">
        <v>2</v>
      </c>
      <c r="N67" s="367">
        <v>2</v>
      </c>
      <c r="O67" s="367">
        <v>4</v>
      </c>
    </row>
    <row r="68" customHeight="1" spans="2:15">
      <c r="B68" s="41" t="s">
        <v>170</v>
      </c>
      <c r="C68" s="367">
        <v>0</v>
      </c>
      <c r="D68" s="367">
        <v>0</v>
      </c>
      <c r="E68" s="367">
        <v>0</v>
      </c>
      <c r="F68" s="367">
        <v>0</v>
      </c>
      <c r="G68" s="367">
        <v>0</v>
      </c>
      <c r="H68" s="367">
        <v>0</v>
      </c>
      <c r="I68" s="367">
        <v>0</v>
      </c>
      <c r="J68" s="367">
        <v>1</v>
      </c>
      <c r="K68" s="367">
        <v>0</v>
      </c>
      <c r="L68" s="367">
        <v>0</v>
      </c>
      <c r="M68" s="367">
        <v>0</v>
      </c>
      <c r="N68" s="367">
        <v>0</v>
      </c>
      <c r="O68" s="367">
        <v>0</v>
      </c>
    </row>
    <row r="69" customHeight="1" spans="2:15">
      <c r="B69" s="41" t="s">
        <v>171</v>
      </c>
      <c r="C69" s="367">
        <v>0</v>
      </c>
      <c r="D69" s="367">
        <v>2</v>
      </c>
      <c r="E69" s="367">
        <v>0</v>
      </c>
      <c r="F69" s="367">
        <v>0</v>
      </c>
      <c r="G69" s="367">
        <v>1</v>
      </c>
      <c r="H69" s="367">
        <v>0</v>
      </c>
      <c r="I69" s="367">
        <v>0</v>
      </c>
      <c r="J69" s="367">
        <v>0</v>
      </c>
      <c r="K69" s="367">
        <v>0</v>
      </c>
      <c r="L69" s="367">
        <v>0</v>
      </c>
      <c r="M69" s="367">
        <v>0</v>
      </c>
      <c r="N69" s="367">
        <v>0</v>
      </c>
      <c r="O69" s="367">
        <v>0</v>
      </c>
    </row>
    <row r="70" customHeight="1" spans="2:15">
      <c r="B70" s="41" t="s">
        <v>135</v>
      </c>
      <c r="C70" s="367">
        <v>0</v>
      </c>
      <c r="D70" s="367">
        <v>0</v>
      </c>
      <c r="E70" s="367">
        <v>0</v>
      </c>
      <c r="F70" s="367">
        <v>0</v>
      </c>
      <c r="G70" s="367">
        <v>42</v>
      </c>
      <c r="H70" s="367">
        <v>3</v>
      </c>
      <c r="I70" s="367">
        <v>4</v>
      </c>
      <c r="J70" s="367">
        <v>0</v>
      </c>
      <c r="K70" s="367">
        <v>0</v>
      </c>
      <c r="L70" s="367">
        <v>0</v>
      </c>
      <c r="M70" s="367">
        <v>0</v>
      </c>
      <c r="N70" s="367">
        <v>0</v>
      </c>
      <c r="O70" s="367">
        <v>0</v>
      </c>
    </row>
    <row r="71" customHeight="1" spans="2:15">
      <c r="B71" s="41" t="s">
        <v>136</v>
      </c>
      <c r="C71" s="367">
        <v>0</v>
      </c>
      <c r="D71" s="367">
        <v>0</v>
      </c>
      <c r="E71" s="367">
        <v>0</v>
      </c>
      <c r="F71" s="367">
        <v>0</v>
      </c>
      <c r="G71" s="367">
        <v>0</v>
      </c>
      <c r="H71" s="367">
        <v>0</v>
      </c>
      <c r="I71" s="367">
        <v>1</v>
      </c>
      <c r="J71" s="367">
        <v>0</v>
      </c>
      <c r="K71" s="367">
        <v>1</v>
      </c>
      <c r="L71" s="367">
        <v>1</v>
      </c>
      <c r="M71" s="367">
        <v>0</v>
      </c>
      <c r="N71" s="367">
        <v>0</v>
      </c>
      <c r="O71" s="367">
        <v>1</v>
      </c>
    </row>
    <row r="72" customHeight="1" spans="2:15">
      <c r="B72" s="41" t="s">
        <v>137</v>
      </c>
      <c r="C72" s="367">
        <v>0</v>
      </c>
      <c r="D72" s="367">
        <v>0</v>
      </c>
      <c r="E72" s="367">
        <v>3</v>
      </c>
      <c r="F72" s="367">
        <v>0</v>
      </c>
      <c r="G72" s="367">
        <v>2</v>
      </c>
      <c r="H72" s="367">
        <v>0</v>
      </c>
      <c r="I72" s="367">
        <v>1</v>
      </c>
      <c r="J72" s="367">
        <v>5</v>
      </c>
      <c r="K72" s="367">
        <v>8</v>
      </c>
      <c r="L72" s="367">
        <v>8</v>
      </c>
      <c r="M72" s="367">
        <v>1</v>
      </c>
      <c r="N72" s="367">
        <v>0</v>
      </c>
      <c r="O72" s="367">
        <v>2</v>
      </c>
    </row>
    <row r="73" customHeight="1" spans="2:15">
      <c r="B73" s="41" t="s">
        <v>172</v>
      </c>
      <c r="C73" s="367">
        <v>0</v>
      </c>
      <c r="D73" s="367">
        <v>0</v>
      </c>
      <c r="E73" s="367">
        <v>0</v>
      </c>
      <c r="F73" s="367">
        <v>0</v>
      </c>
      <c r="G73" s="367">
        <v>0</v>
      </c>
      <c r="H73" s="367">
        <v>0</v>
      </c>
      <c r="I73" s="367">
        <v>0</v>
      </c>
      <c r="J73" s="367">
        <v>1</v>
      </c>
      <c r="K73" s="367">
        <v>0</v>
      </c>
      <c r="L73" s="367">
        <v>0</v>
      </c>
      <c r="M73" s="367">
        <v>0</v>
      </c>
      <c r="N73" s="367">
        <v>0</v>
      </c>
      <c r="O73" s="367">
        <v>1</v>
      </c>
    </row>
    <row r="74" customHeight="1" spans="2:15">
      <c r="B74" s="41" t="s">
        <v>138</v>
      </c>
      <c r="C74" s="367">
        <v>0</v>
      </c>
      <c r="D74" s="367">
        <v>0</v>
      </c>
      <c r="E74" s="367">
        <v>0</v>
      </c>
      <c r="F74" s="367">
        <v>0</v>
      </c>
      <c r="G74" s="367">
        <v>4</v>
      </c>
      <c r="H74" s="367">
        <v>0</v>
      </c>
      <c r="I74" s="367">
        <v>3</v>
      </c>
      <c r="J74" s="367">
        <v>0</v>
      </c>
      <c r="K74" s="367">
        <v>0</v>
      </c>
      <c r="L74" s="367">
        <v>0</v>
      </c>
      <c r="M74" s="367">
        <v>0</v>
      </c>
      <c r="N74" s="367">
        <v>0</v>
      </c>
      <c r="O74" s="367">
        <v>0</v>
      </c>
    </row>
    <row r="75" customHeight="1" spans="2:15">
      <c r="B75" s="41" t="s">
        <v>139</v>
      </c>
      <c r="C75" s="367">
        <v>0</v>
      </c>
      <c r="D75" s="367">
        <v>0</v>
      </c>
      <c r="E75" s="367">
        <v>0</v>
      </c>
      <c r="F75" s="367">
        <v>0</v>
      </c>
      <c r="G75" s="367">
        <v>7</v>
      </c>
      <c r="H75" s="367">
        <v>1</v>
      </c>
      <c r="I75" s="367">
        <v>1</v>
      </c>
      <c r="J75" s="367">
        <v>0</v>
      </c>
      <c r="K75" s="367">
        <v>0</v>
      </c>
      <c r="L75" s="367">
        <v>0</v>
      </c>
      <c r="M75" s="367">
        <v>0</v>
      </c>
      <c r="N75" s="367">
        <v>0</v>
      </c>
      <c r="O75" s="367">
        <v>0</v>
      </c>
    </row>
    <row r="76" customHeight="1" spans="2:15">
      <c r="B76" s="41" t="s">
        <v>173</v>
      </c>
      <c r="C76" s="367">
        <v>0</v>
      </c>
      <c r="D76" s="367">
        <v>0</v>
      </c>
      <c r="E76" s="367">
        <v>0</v>
      </c>
      <c r="F76" s="367">
        <v>0</v>
      </c>
      <c r="G76" s="367">
        <v>0</v>
      </c>
      <c r="H76" s="367">
        <v>0</v>
      </c>
      <c r="I76" s="367">
        <v>1</v>
      </c>
      <c r="J76" s="367">
        <v>0</v>
      </c>
      <c r="K76" s="367">
        <v>0</v>
      </c>
      <c r="L76" s="367">
        <v>0</v>
      </c>
      <c r="M76" s="367">
        <v>0</v>
      </c>
      <c r="N76" s="367">
        <v>0</v>
      </c>
      <c r="O76" s="367">
        <v>0</v>
      </c>
    </row>
    <row r="77" customHeight="1" spans="2:15">
      <c r="B77" s="41" t="s">
        <v>140</v>
      </c>
      <c r="C77" s="367">
        <v>0</v>
      </c>
      <c r="D77" s="367">
        <v>0</v>
      </c>
      <c r="E77" s="367">
        <v>0</v>
      </c>
      <c r="F77" s="367">
        <v>0</v>
      </c>
      <c r="G77" s="367">
        <v>8</v>
      </c>
      <c r="H77" s="367">
        <v>0</v>
      </c>
      <c r="I77" s="367">
        <v>0</v>
      </c>
      <c r="J77" s="367">
        <v>0</v>
      </c>
      <c r="K77" s="367">
        <v>0</v>
      </c>
      <c r="L77" s="367">
        <v>0</v>
      </c>
      <c r="M77" s="367">
        <v>0</v>
      </c>
      <c r="N77" s="367">
        <v>0</v>
      </c>
      <c r="O77" s="367">
        <v>0</v>
      </c>
    </row>
    <row r="78" customHeight="1" spans="2:15">
      <c r="B78" s="41" t="s">
        <v>174</v>
      </c>
      <c r="C78" s="367">
        <v>0</v>
      </c>
      <c r="D78" s="367">
        <v>0</v>
      </c>
      <c r="E78" s="367">
        <v>0</v>
      </c>
      <c r="F78" s="367">
        <v>1</v>
      </c>
      <c r="G78" s="367">
        <v>0</v>
      </c>
      <c r="H78" s="367">
        <v>0</v>
      </c>
      <c r="I78" s="367">
        <v>2</v>
      </c>
      <c r="J78" s="367">
        <v>1</v>
      </c>
      <c r="K78" s="367">
        <v>0</v>
      </c>
      <c r="L78" s="367">
        <v>0</v>
      </c>
      <c r="M78" s="367">
        <v>0</v>
      </c>
      <c r="N78" s="367">
        <v>0</v>
      </c>
      <c r="O78" s="367">
        <v>0</v>
      </c>
    </row>
    <row r="79" customHeight="1" spans="2:15">
      <c r="B79" s="41" t="s">
        <v>175</v>
      </c>
      <c r="C79" s="367">
        <v>0</v>
      </c>
      <c r="D79" s="367">
        <v>0</v>
      </c>
      <c r="E79" s="367">
        <v>0</v>
      </c>
      <c r="F79" s="367">
        <v>1</v>
      </c>
      <c r="G79" s="367">
        <v>0</v>
      </c>
      <c r="H79" s="367">
        <v>0</v>
      </c>
      <c r="I79" s="367">
        <v>0</v>
      </c>
      <c r="J79" s="367">
        <v>1</v>
      </c>
      <c r="K79" s="367">
        <v>0</v>
      </c>
      <c r="L79" s="367">
        <v>0</v>
      </c>
      <c r="M79" s="367">
        <v>0</v>
      </c>
      <c r="N79" s="367">
        <v>0</v>
      </c>
      <c r="O79" s="367">
        <v>0</v>
      </c>
    </row>
    <row r="80" customHeight="1" spans="2:15">
      <c r="B80" s="41" t="s">
        <v>141</v>
      </c>
      <c r="C80" s="367">
        <v>0</v>
      </c>
      <c r="D80" s="367">
        <v>0</v>
      </c>
      <c r="E80" s="367">
        <v>0</v>
      </c>
      <c r="F80" s="367">
        <v>1</v>
      </c>
      <c r="G80" s="367">
        <v>70</v>
      </c>
      <c r="H80" s="367">
        <v>20</v>
      </c>
      <c r="I80" s="367">
        <v>11</v>
      </c>
      <c r="J80" s="367">
        <v>3</v>
      </c>
      <c r="K80" s="367">
        <v>0</v>
      </c>
      <c r="L80" s="367">
        <v>0</v>
      </c>
      <c r="M80" s="367">
        <v>0</v>
      </c>
      <c r="N80" s="367">
        <v>0</v>
      </c>
      <c r="O80" s="367">
        <v>1</v>
      </c>
    </row>
    <row r="81" customHeight="1" spans="2:15">
      <c r="B81" s="41" t="s">
        <v>143</v>
      </c>
      <c r="C81" s="367">
        <v>0</v>
      </c>
      <c r="D81" s="367">
        <v>0</v>
      </c>
      <c r="E81" s="367">
        <v>0</v>
      </c>
      <c r="F81" s="367">
        <v>0</v>
      </c>
      <c r="G81" s="367">
        <v>3</v>
      </c>
      <c r="H81" s="367">
        <v>0</v>
      </c>
      <c r="I81" s="367">
        <v>0</v>
      </c>
      <c r="J81" s="367">
        <v>0</v>
      </c>
      <c r="K81" s="367">
        <v>0</v>
      </c>
      <c r="L81" s="367">
        <v>0</v>
      </c>
      <c r="M81" s="367">
        <v>0</v>
      </c>
      <c r="N81" s="367">
        <v>1</v>
      </c>
      <c r="O81" s="367">
        <v>0</v>
      </c>
    </row>
    <row r="82" customHeight="1" spans="2:15">
      <c r="B82" s="41" t="s">
        <v>144</v>
      </c>
      <c r="C82" s="367">
        <v>0</v>
      </c>
      <c r="D82" s="367">
        <v>0</v>
      </c>
      <c r="E82" s="367">
        <v>0</v>
      </c>
      <c r="F82" s="367">
        <v>0</v>
      </c>
      <c r="G82" s="367">
        <v>0</v>
      </c>
      <c r="H82" s="367">
        <v>0</v>
      </c>
      <c r="I82" s="367">
        <v>0</v>
      </c>
      <c r="J82" s="367">
        <v>0</v>
      </c>
      <c r="K82" s="367">
        <v>0</v>
      </c>
      <c r="L82" s="367">
        <v>0</v>
      </c>
      <c r="M82" s="367">
        <v>0</v>
      </c>
      <c r="N82" s="367">
        <v>1</v>
      </c>
      <c r="O82" s="367">
        <v>1</v>
      </c>
    </row>
    <row r="83" customHeight="1" spans="2:15">
      <c r="B83" s="41" t="s">
        <v>176</v>
      </c>
      <c r="C83" s="367">
        <v>0</v>
      </c>
      <c r="D83" s="367">
        <v>0</v>
      </c>
      <c r="E83" s="367">
        <v>0</v>
      </c>
      <c r="F83" s="367">
        <v>0</v>
      </c>
      <c r="G83" s="367">
        <v>0</v>
      </c>
      <c r="H83" s="367">
        <v>0</v>
      </c>
      <c r="I83" s="367">
        <v>0</v>
      </c>
      <c r="J83" s="367">
        <v>0</v>
      </c>
      <c r="K83" s="367">
        <v>1</v>
      </c>
      <c r="L83" s="367">
        <v>0</v>
      </c>
      <c r="M83" s="367">
        <v>0</v>
      </c>
      <c r="N83" s="367">
        <v>0</v>
      </c>
      <c r="O83" s="367">
        <v>0</v>
      </c>
    </row>
    <row r="84" customHeight="1" spans="2:15">
      <c r="B84" s="41" t="s">
        <v>177</v>
      </c>
      <c r="C84" s="367">
        <v>0</v>
      </c>
      <c r="D84" s="367">
        <v>0</v>
      </c>
      <c r="E84" s="367">
        <v>1</v>
      </c>
      <c r="F84" s="367">
        <v>1</v>
      </c>
      <c r="G84" s="367">
        <v>0</v>
      </c>
      <c r="H84" s="367">
        <v>0</v>
      </c>
      <c r="I84" s="367">
        <v>0</v>
      </c>
      <c r="J84" s="367">
        <v>0</v>
      </c>
      <c r="K84" s="367">
        <v>0</v>
      </c>
      <c r="L84" s="367">
        <v>0</v>
      </c>
      <c r="M84" s="367">
        <v>0</v>
      </c>
      <c r="N84" s="367">
        <v>0</v>
      </c>
      <c r="O84" s="367">
        <v>4</v>
      </c>
    </row>
    <row r="85" customHeight="1" spans="2:15">
      <c r="B85" s="41" t="s">
        <v>145</v>
      </c>
      <c r="C85" s="367">
        <v>0</v>
      </c>
      <c r="D85" s="367">
        <v>0</v>
      </c>
      <c r="E85" s="367">
        <v>1</v>
      </c>
      <c r="F85" s="367">
        <v>1</v>
      </c>
      <c r="G85" s="367">
        <v>3</v>
      </c>
      <c r="H85" s="367">
        <v>0</v>
      </c>
      <c r="I85" s="367">
        <v>0</v>
      </c>
      <c r="J85" s="367">
        <v>0</v>
      </c>
      <c r="K85" s="367">
        <v>1</v>
      </c>
      <c r="L85" s="367">
        <v>0</v>
      </c>
      <c r="M85" s="367">
        <v>0</v>
      </c>
      <c r="N85" s="367">
        <v>0</v>
      </c>
      <c r="O85" s="367">
        <v>3</v>
      </c>
    </row>
    <row r="86" customHeight="1" spans="2:15">
      <c r="B86" s="41" t="s">
        <v>178</v>
      </c>
      <c r="C86" s="367">
        <v>0</v>
      </c>
      <c r="D86" s="367">
        <v>0</v>
      </c>
      <c r="E86" s="367">
        <v>1</v>
      </c>
      <c r="F86" s="367">
        <v>2</v>
      </c>
      <c r="G86" s="367">
        <v>0</v>
      </c>
      <c r="H86" s="367">
        <v>0</v>
      </c>
      <c r="I86" s="367">
        <v>0</v>
      </c>
      <c r="J86" s="367">
        <v>0</v>
      </c>
      <c r="K86" s="367">
        <v>0</v>
      </c>
      <c r="L86" s="367">
        <v>0</v>
      </c>
      <c r="M86" s="367">
        <v>0</v>
      </c>
      <c r="N86" s="367">
        <v>0</v>
      </c>
      <c r="O86" s="367">
        <v>0</v>
      </c>
    </row>
    <row r="87" customHeight="1" spans="2:15">
      <c r="B87" s="41" t="s">
        <v>179</v>
      </c>
      <c r="C87" s="367">
        <v>0</v>
      </c>
      <c r="D87" s="367">
        <v>0</v>
      </c>
      <c r="E87" s="367">
        <v>0</v>
      </c>
      <c r="F87" s="367">
        <v>0</v>
      </c>
      <c r="G87" s="367">
        <v>0</v>
      </c>
      <c r="H87" s="367">
        <v>0</v>
      </c>
      <c r="I87" s="367">
        <v>0</v>
      </c>
      <c r="J87" s="367">
        <v>1</v>
      </c>
      <c r="K87" s="367">
        <v>0</v>
      </c>
      <c r="L87" s="367">
        <v>0</v>
      </c>
      <c r="M87" s="367">
        <v>0</v>
      </c>
      <c r="N87" s="367">
        <v>0</v>
      </c>
      <c r="O87" s="367">
        <v>0</v>
      </c>
    </row>
    <row r="88" customHeight="1" spans="2:15">
      <c r="B88" s="41" t="s">
        <v>146</v>
      </c>
      <c r="C88" s="367">
        <v>0</v>
      </c>
      <c r="D88" s="367">
        <v>0</v>
      </c>
      <c r="E88" s="367">
        <v>0</v>
      </c>
      <c r="F88" s="367">
        <v>0</v>
      </c>
      <c r="G88" s="367">
        <v>0</v>
      </c>
      <c r="H88" s="367">
        <v>0</v>
      </c>
      <c r="I88" s="367">
        <v>0</v>
      </c>
      <c r="J88" s="367">
        <v>1</v>
      </c>
      <c r="K88" s="367">
        <v>2</v>
      </c>
      <c r="L88" s="367">
        <v>2</v>
      </c>
      <c r="M88" s="367">
        <v>0</v>
      </c>
      <c r="N88" s="367">
        <v>0</v>
      </c>
      <c r="O88" s="367">
        <v>0</v>
      </c>
    </row>
    <row r="89" customHeight="1" spans="2:15">
      <c r="B89" s="41" t="s">
        <v>180</v>
      </c>
      <c r="C89" s="367">
        <v>0</v>
      </c>
      <c r="D89" s="367">
        <v>0</v>
      </c>
      <c r="E89" s="367">
        <v>0</v>
      </c>
      <c r="F89" s="367">
        <v>0</v>
      </c>
      <c r="G89" s="367">
        <v>0</v>
      </c>
      <c r="H89" s="367">
        <v>0</v>
      </c>
      <c r="I89" s="367">
        <v>0</v>
      </c>
      <c r="J89" s="367">
        <v>1</v>
      </c>
      <c r="K89" s="367">
        <v>0</v>
      </c>
      <c r="L89" s="367">
        <v>0</v>
      </c>
      <c r="M89" s="367">
        <v>0</v>
      </c>
      <c r="N89" s="367">
        <v>0</v>
      </c>
      <c r="O89" s="367">
        <v>0</v>
      </c>
    </row>
    <row r="90" customHeight="1" spans="2:15">
      <c r="B90" s="41" t="s">
        <v>147</v>
      </c>
      <c r="C90" s="367">
        <v>3</v>
      </c>
      <c r="D90" s="367">
        <v>2</v>
      </c>
      <c r="E90" s="367">
        <v>2</v>
      </c>
      <c r="F90" s="367">
        <v>0</v>
      </c>
      <c r="G90" s="367">
        <v>0</v>
      </c>
      <c r="H90" s="367">
        <v>0</v>
      </c>
      <c r="I90" s="367">
        <v>0</v>
      </c>
      <c r="J90" s="367">
        <v>0</v>
      </c>
      <c r="K90" s="367">
        <v>0</v>
      </c>
      <c r="L90" s="367">
        <v>0</v>
      </c>
      <c r="M90" s="367">
        <v>0</v>
      </c>
      <c r="N90" s="367">
        <v>0</v>
      </c>
      <c r="O90" s="367">
        <v>0</v>
      </c>
    </row>
    <row r="91" customHeight="1" spans="2:15">
      <c r="B91" s="41" t="s">
        <v>149</v>
      </c>
      <c r="C91" s="367">
        <v>0</v>
      </c>
      <c r="D91" s="367">
        <v>0</v>
      </c>
      <c r="E91" s="367">
        <v>5</v>
      </c>
      <c r="F91" s="367">
        <v>3</v>
      </c>
      <c r="G91" s="367">
        <v>0</v>
      </c>
      <c r="H91" s="367">
        <v>4</v>
      </c>
      <c r="I91" s="367">
        <v>2</v>
      </c>
      <c r="J91" s="367">
        <v>3</v>
      </c>
      <c r="K91" s="367">
        <v>4</v>
      </c>
      <c r="L91" s="367">
        <v>2</v>
      </c>
      <c r="M91" s="367">
        <v>0</v>
      </c>
      <c r="N91" s="367">
        <v>3</v>
      </c>
      <c r="O91" s="367">
        <v>3</v>
      </c>
    </row>
    <row r="92" customHeight="1" spans="2:15">
      <c r="B92" s="41" t="s">
        <v>150</v>
      </c>
      <c r="C92" s="367">
        <v>0</v>
      </c>
      <c r="D92" s="367">
        <v>0</v>
      </c>
      <c r="E92" s="367">
        <v>1</v>
      </c>
      <c r="F92" s="367">
        <v>0</v>
      </c>
      <c r="G92" s="367">
        <v>3</v>
      </c>
      <c r="H92" s="367">
        <v>0</v>
      </c>
      <c r="I92" s="367">
        <v>0</v>
      </c>
      <c r="J92" s="367">
        <v>0</v>
      </c>
      <c r="K92" s="367">
        <v>0</v>
      </c>
      <c r="L92" s="367">
        <v>0</v>
      </c>
      <c r="M92" s="367">
        <v>0</v>
      </c>
      <c r="N92" s="367">
        <v>0</v>
      </c>
      <c r="O92" s="367">
        <v>0</v>
      </c>
    </row>
    <row r="93" customHeight="1" spans="2:15">
      <c r="B93" s="41" t="s">
        <v>151</v>
      </c>
      <c r="C93" s="367">
        <v>6</v>
      </c>
      <c r="D93" s="367">
        <v>1</v>
      </c>
      <c r="E93" s="367">
        <v>18</v>
      </c>
      <c r="F93" s="367">
        <v>24</v>
      </c>
      <c r="G93" s="367">
        <v>30</v>
      </c>
      <c r="H93" s="367">
        <v>16</v>
      </c>
      <c r="I93" s="367">
        <v>3</v>
      </c>
      <c r="J93" s="367">
        <v>4</v>
      </c>
      <c r="K93" s="367">
        <v>28</v>
      </c>
      <c r="L93" s="367">
        <v>5</v>
      </c>
      <c r="M93" s="367">
        <v>6</v>
      </c>
      <c r="N93" s="367">
        <v>4</v>
      </c>
      <c r="O93" s="367">
        <v>2</v>
      </c>
    </row>
    <row r="94" customHeight="1" spans="2:15">
      <c r="B94" s="41" t="s">
        <v>152</v>
      </c>
      <c r="C94" s="367">
        <v>0</v>
      </c>
      <c r="D94" s="367">
        <v>0</v>
      </c>
      <c r="E94" s="367">
        <v>0</v>
      </c>
      <c r="F94" s="367">
        <v>0</v>
      </c>
      <c r="G94" s="367">
        <v>0</v>
      </c>
      <c r="H94" s="367">
        <v>0</v>
      </c>
      <c r="I94" s="367">
        <v>0</v>
      </c>
      <c r="J94" s="367">
        <v>0</v>
      </c>
      <c r="K94" s="367">
        <v>1</v>
      </c>
      <c r="L94" s="367">
        <v>0</v>
      </c>
      <c r="M94" s="367">
        <v>0</v>
      </c>
      <c r="N94" s="367">
        <v>0</v>
      </c>
      <c r="O94" s="367">
        <v>1</v>
      </c>
    </row>
    <row r="95" customHeight="1" spans="2:15">
      <c r="B95" s="41" t="s">
        <v>153</v>
      </c>
      <c r="C95" s="367">
        <v>1</v>
      </c>
      <c r="D95" s="367">
        <v>0</v>
      </c>
      <c r="E95" s="367">
        <v>1</v>
      </c>
      <c r="F95" s="367">
        <v>0</v>
      </c>
      <c r="G95" s="367">
        <v>0</v>
      </c>
      <c r="H95" s="367">
        <v>0</v>
      </c>
      <c r="I95" s="367">
        <v>0</v>
      </c>
      <c r="J95" s="367">
        <v>0</v>
      </c>
      <c r="K95" s="367">
        <v>0</v>
      </c>
      <c r="L95" s="367">
        <v>0</v>
      </c>
      <c r="M95" s="367">
        <v>0</v>
      </c>
      <c r="N95" s="367">
        <v>2</v>
      </c>
      <c r="O95" s="367">
        <v>0</v>
      </c>
    </row>
    <row r="96" customHeight="1" spans="2:15">
      <c r="B96" s="41" t="s">
        <v>154</v>
      </c>
      <c r="C96" s="367">
        <v>5</v>
      </c>
      <c r="D96" s="367">
        <v>1</v>
      </c>
      <c r="E96" s="367">
        <v>3</v>
      </c>
      <c r="F96" s="367">
        <v>2</v>
      </c>
      <c r="G96" s="367">
        <v>2</v>
      </c>
      <c r="H96" s="367">
        <v>1</v>
      </c>
      <c r="I96" s="367">
        <v>4</v>
      </c>
      <c r="J96" s="367">
        <v>5</v>
      </c>
      <c r="K96" s="367">
        <v>0</v>
      </c>
      <c r="L96" s="367">
        <v>2</v>
      </c>
      <c r="M96" s="367">
        <v>1</v>
      </c>
      <c r="N96" s="367">
        <v>0</v>
      </c>
      <c r="O96" s="367">
        <v>1</v>
      </c>
    </row>
    <row r="97" customHeight="1" spans="2:15">
      <c r="B97" s="41" t="s">
        <v>155</v>
      </c>
      <c r="C97" s="367">
        <v>1</v>
      </c>
      <c r="D97" s="367">
        <v>2</v>
      </c>
      <c r="E97" s="367">
        <v>0</v>
      </c>
      <c r="F97" s="367">
        <v>0</v>
      </c>
      <c r="G97" s="367">
        <v>5</v>
      </c>
      <c r="H97" s="367">
        <v>1</v>
      </c>
      <c r="I97" s="367">
        <v>2</v>
      </c>
      <c r="J97" s="367">
        <v>0</v>
      </c>
      <c r="K97" s="367">
        <v>0</v>
      </c>
      <c r="L97" s="367">
        <v>0</v>
      </c>
      <c r="M97" s="367">
        <v>0</v>
      </c>
      <c r="N97" s="367">
        <v>0</v>
      </c>
      <c r="O97" s="367">
        <v>2</v>
      </c>
    </row>
    <row r="98" customHeight="1" spans="2:15">
      <c r="B98" s="41" t="s">
        <v>181</v>
      </c>
      <c r="C98" s="367">
        <v>0</v>
      </c>
      <c r="D98" s="367">
        <v>0</v>
      </c>
      <c r="E98" s="367">
        <v>0</v>
      </c>
      <c r="F98" s="367">
        <v>0</v>
      </c>
      <c r="G98" s="367">
        <v>0</v>
      </c>
      <c r="H98" s="367">
        <v>0</v>
      </c>
      <c r="I98" s="367">
        <v>0</v>
      </c>
      <c r="J98" s="367">
        <v>0</v>
      </c>
      <c r="K98" s="367">
        <v>1</v>
      </c>
      <c r="L98" s="367">
        <v>0</v>
      </c>
      <c r="M98" s="367">
        <v>0</v>
      </c>
      <c r="N98" s="367">
        <v>0</v>
      </c>
      <c r="O98" s="367">
        <v>0</v>
      </c>
    </row>
    <row r="99" customHeight="1" spans="2:15">
      <c r="B99" s="41" t="s">
        <v>182</v>
      </c>
      <c r="C99" s="367">
        <v>0</v>
      </c>
      <c r="D99" s="367">
        <v>0</v>
      </c>
      <c r="E99" s="367">
        <v>0</v>
      </c>
      <c r="F99" s="367">
        <v>0</v>
      </c>
      <c r="G99" s="367">
        <v>1</v>
      </c>
      <c r="H99" s="367">
        <v>1</v>
      </c>
      <c r="I99" s="367">
        <v>1</v>
      </c>
      <c r="J99" s="367">
        <v>0</v>
      </c>
      <c r="K99" s="367">
        <v>0</v>
      </c>
      <c r="L99" s="367">
        <v>0</v>
      </c>
      <c r="M99" s="367">
        <v>0</v>
      </c>
      <c r="N99" s="367">
        <v>0</v>
      </c>
      <c r="O99" s="367">
        <v>0</v>
      </c>
    </row>
    <row r="100" customHeight="1" spans="2:15">
      <c r="B100" s="41" t="s">
        <v>183</v>
      </c>
      <c r="C100" s="367">
        <v>0</v>
      </c>
      <c r="D100" s="367">
        <v>0</v>
      </c>
      <c r="E100" s="367">
        <v>0</v>
      </c>
      <c r="F100" s="367">
        <v>0</v>
      </c>
      <c r="G100" s="367">
        <v>0</v>
      </c>
      <c r="H100" s="367">
        <v>0</v>
      </c>
      <c r="I100" s="367">
        <v>1</v>
      </c>
      <c r="J100" s="367">
        <v>0</v>
      </c>
      <c r="K100" s="367">
        <v>0</v>
      </c>
      <c r="L100" s="367">
        <v>0</v>
      </c>
      <c r="M100" s="367">
        <v>0</v>
      </c>
      <c r="N100" s="367">
        <v>0</v>
      </c>
      <c r="O100" s="367">
        <v>0</v>
      </c>
    </row>
    <row r="101" customHeight="1" spans="2:15">
      <c r="B101" s="41" t="s">
        <v>156</v>
      </c>
      <c r="C101" s="367">
        <v>0</v>
      </c>
      <c r="D101" s="367">
        <v>0</v>
      </c>
      <c r="E101" s="367">
        <v>0</v>
      </c>
      <c r="F101" s="367">
        <v>0</v>
      </c>
      <c r="G101" s="367">
        <v>175</v>
      </c>
      <c r="H101" s="367">
        <v>5</v>
      </c>
      <c r="I101" s="367">
        <v>8</v>
      </c>
      <c r="J101" s="367">
        <v>0</v>
      </c>
      <c r="K101" s="367">
        <v>0</v>
      </c>
      <c r="L101" s="367">
        <v>0</v>
      </c>
      <c r="M101" s="367">
        <v>0</v>
      </c>
      <c r="N101" s="367">
        <v>0</v>
      </c>
      <c r="O101" s="367">
        <v>0</v>
      </c>
    </row>
    <row r="102" customHeight="1" spans="2:15">
      <c r="B102" s="41" t="s">
        <v>157</v>
      </c>
      <c r="C102" s="367">
        <v>0</v>
      </c>
      <c r="D102" s="367">
        <v>0</v>
      </c>
      <c r="E102" s="367">
        <v>0</v>
      </c>
      <c r="F102" s="367">
        <v>0</v>
      </c>
      <c r="G102" s="367">
        <v>0</v>
      </c>
      <c r="H102" s="367">
        <v>0</v>
      </c>
      <c r="I102" s="367">
        <v>0</v>
      </c>
      <c r="J102" s="367">
        <v>0</v>
      </c>
      <c r="K102" s="367">
        <v>1</v>
      </c>
      <c r="L102" s="367">
        <v>0</v>
      </c>
      <c r="M102" s="367">
        <v>1</v>
      </c>
      <c r="N102" s="367">
        <v>0</v>
      </c>
      <c r="O102" s="367">
        <v>0</v>
      </c>
    </row>
    <row r="103" customHeight="1" spans="2:15">
      <c r="B103" s="41" t="s">
        <v>184</v>
      </c>
      <c r="C103" s="367">
        <v>0</v>
      </c>
      <c r="D103" s="367">
        <v>0</v>
      </c>
      <c r="E103" s="367">
        <v>0</v>
      </c>
      <c r="F103" s="367">
        <v>0</v>
      </c>
      <c r="G103" s="367">
        <v>14</v>
      </c>
      <c r="H103" s="367">
        <v>0</v>
      </c>
      <c r="I103" s="367">
        <v>1</v>
      </c>
      <c r="J103" s="367">
        <v>0</v>
      </c>
      <c r="K103" s="367">
        <v>0</v>
      </c>
      <c r="L103" s="367">
        <v>0</v>
      </c>
      <c r="M103" s="367">
        <v>0</v>
      </c>
      <c r="N103" s="367">
        <v>0</v>
      </c>
      <c r="O103" s="367">
        <v>0</v>
      </c>
    </row>
    <row r="104" customHeight="1" spans="2:15">
      <c r="B104" s="41" t="s">
        <v>158</v>
      </c>
      <c r="C104" s="367">
        <v>0</v>
      </c>
      <c r="D104" s="367">
        <v>0</v>
      </c>
      <c r="E104" s="367">
        <v>0</v>
      </c>
      <c r="F104" s="367">
        <v>0</v>
      </c>
      <c r="G104" s="367">
        <v>0</v>
      </c>
      <c r="H104" s="367">
        <v>0</v>
      </c>
      <c r="I104" s="367">
        <v>0</v>
      </c>
      <c r="J104" s="367">
        <v>0</v>
      </c>
      <c r="K104" s="367">
        <v>1</v>
      </c>
      <c r="L104" s="367">
        <v>0</v>
      </c>
      <c r="M104" s="367">
        <v>0</v>
      </c>
      <c r="N104" s="367">
        <v>0</v>
      </c>
      <c r="O104" s="367">
        <v>0</v>
      </c>
    </row>
    <row r="105" customHeight="1" spans="2:15">
      <c r="B105" s="41" t="s">
        <v>185</v>
      </c>
      <c r="C105" s="367">
        <v>0</v>
      </c>
      <c r="D105" s="367">
        <v>0</v>
      </c>
      <c r="E105" s="367">
        <v>1</v>
      </c>
      <c r="F105" s="367">
        <v>0</v>
      </c>
      <c r="G105" s="367">
        <v>0</v>
      </c>
      <c r="H105" s="367">
        <v>0</v>
      </c>
      <c r="I105" s="367">
        <v>0</v>
      </c>
      <c r="J105" s="367">
        <v>1</v>
      </c>
      <c r="K105" s="367">
        <v>0</v>
      </c>
      <c r="L105" s="367">
        <v>0</v>
      </c>
      <c r="M105" s="367">
        <v>0</v>
      </c>
      <c r="N105" s="367">
        <v>0</v>
      </c>
      <c r="O105" s="367">
        <v>0</v>
      </c>
    </row>
    <row r="106" customHeight="1" spans="2:15">
      <c r="B106" s="41" t="s">
        <v>159</v>
      </c>
      <c r="C106" s="367">
        <v>0</v>
      </c>
      <c r="D106" s="367">
        <v>0</v>
      </c>
      <c r="E106" s="367">
        <v>0</v>
      </c>
      <c r="F106" s="367">
        <v>0</v>
      </c>
      <c r="G106" s="367">
        <v>0</v>
      </c>
      <c r="H106" s="367">
        <v>0</v>
      </c>
      <c r="I106" s="367">
        <v>0</v>
      </c>
      <c r="J106" s="367">
        <v>2</v>
      </c>
      <c r="K106" s="367">
        <v>1</v>
      </c>
      <c r="L106" s="367">
        <v>0</v>
      </c>
      <c r="M106" s="367">
        <v>0</v>
      </c>
      <c r="N106" s="367">
        <v>0</v>
      </c>
      <c r="O106" s="367">
        <v>1</v>
      </c>
    </row>
    <row r="107" customHeight="1" spans="2:15">
      <c r="B107" s="196" t="s">
        <v>8</v>
      </c>
      <c r="C107" s="368">
        <v>36</v>
      </c>
      <c r="D107" s="368">
        <v>41</v>
      </c>
      <c r="E107" s="368">
        <v>88</v>
      </c>
      <c r="F107" s="368">
        <v>40</v>
      </c>
      <c r="G107" s="368">
        <v>542</v>
      </c>
      <c r="H107" s="368">
        <v>72</v>
      </c>
      <c r="I107" s="368">
        <v>99</v>
      </c>
      <c r="J107" s="368">
        <v>73</v>
      </c>
      <c r="K107" s="368">
        <v>119</v>
      </c>
      <c r="L107" s="368">
        <f>SUM(L55:L106)</f>
        <v>37</v>
      </c>
      <c r="M107" s="368">
        <v>18</v>
      </c>
      <c r="N107" s="368">
        <f>SUM(N55:N106)</f>
        <v>50</v>
      </c>
      <c r="O107" s="368">
        <v>47</v>
      </c>
    </row>
    <row r="108" customHeight="1" spans="2:2">
      <c r="B108" s="3" t="s">
        <v>26</v>
      </c>
    </row>
    <row r="109" customHeight="1" spans="2:2">
      <c r="B109" s="3" t="s">
        <v>163</v>
      </c>
    </row>
    <row r="111" customHeight="1" spans="2:15">
      <c r="B111" s="8"/>
      <c r="C111" s="269"/>
      <c r="D111" s="269"/>
      <c r="E111" s="269"/>
      <c r="F111" s="269"/>
      <c r="G111" s="269"/>
      <c r="H111" s="269"/>
      <c r="I111" s="269"/>
      <c r="J111" s="269"/>
      <c r="K111" s="269"/>
      <c r="L111" s="269"/>
      <c r="M111" s="269"/>
      <c r="N111" s="269"/>
      <c r="O111" s="269"/>
    </row>
    <row r="112" customHeight="1" spans="2:15">
      <c r="B112" s="8"/>
      <c r="C112" s="269"/>
      <c r="D112" s="269"/>
      <c r="E112" s="269"/>
      <c r="F112" s="269"/>
      <c r="G112" s="269"/>
      <c r="H112" s="269"/>
      <c r="I112" s="269"/>
      <c r="J112" s="269"/>
      <c r="K112" s="269"/>
      <c r="L112" s="269"/>
      <c r="M112" s="269"/>
      <c r="N112" s="269"/>
      <c r="O112" s="269"/>
    </row>
    <row r="113" customHeight="1" spans="2:15">
      <c r="B113" s="366" t="s">
        <v>186</v>
      </c>
      <c r="C113" s="269"/>
      <c r="D113" s="269"/>
      <c r="E113" s="269"/>
      <c r="F113" s="269"/>
      <c r="G113" s="269"/>
      <c r="H113" s="269"/>
      <c r="I113" s="269"/>
      <c r="J113" s="269"/>
      <c r="K113" s="269"/>
      <c r="L113" s="269"/>
      <c r="M113" s="269"/>
      <c r="N113" s="269"/>
      <c r="O113" s="269"/>
    </row>
    <row r="114" customHeight="1" spans="2:15">
      <c r="B114" s="166" t="s">
        <v>1</v>
      </c>
      <c r="C114" s="167">
        <v>2006</v>
      </c>
      <c r="D114" s="167">
        <v>2007</v>
      </c>
      <c r="E114" s="167">
        <v>2008</v>
      </c>
      <c r="F114" s="167">
        <v>2009</v>
      </c>
      <c r="G114" s="167">
        <v>2010</v>
      </c>
      <c r="H114" s="167">
        <v>2011</v>
      </c>
      <c r="I114" s="167">
        <v>2012</v>
      </c>
      <c r="J114" s="167">
        <v>2013</v>
      </c>
      <c r="K114" s="167">
        <v>2014</v>
      </c>
      <c r="L114" s="167">
        <v>2015</v>
      </c>
      <c r="M114" s="167">
        <v>2016</v>
      </c>
      <c r="N114" s="167">
        <v>2017</v>
      </c>
      <c r="O114" s="167">
        <v>2018</v>
      </c>
    </row>
    <row r="115" customHeight="1" spans="2:15">
      <c r="B115" s="41" t="str">
        <f>B55</f>
        <v>ADMINISTRADOR</v>
      </c>
      <c r="C115" s="364">
        <f>C55/$C$107</f>
        <v>0.0833333333333333</v>
      </c>
      <c r="D115" s="364">
        <f>D55/$D$107</f>
        <v>0.292682926829268</v>
      </c>
      <c r="E115" s="364">
        <f>E55/$E$107</f>
        <v>0</v>
      </c>
      <c r="F115" s="364">
        <f>F55/$F$107</f>
        <v>0</v>
      </c>
      <c r="G115" s="364">
        <f>G55/$G$107</f>
        <v>0.0239852398523985</v>
      </c>
      <c r="H115" s="364">
        <f>H55/$H$107</f>
        <v>0.0277777777777778</v>
      </c>
      <c r="I115" s="364">
        <f>I55/$I$107</f>
        <v>0.101010101010101</v>
      </c>
      <c r="J115" s="364">
        <f>J55/$J$107</f>
        <v>0.0547945205479452</v>
      </c>
      <c r="K115" s="364">
        <f>K55/$K$107</f>
        <v>0.0588235294117647</v>
      </c>
      <c r="L115" s="364">
        <f>L55/$L$107</f>
        <v>0.0540540540540541</v>
      </c>
      <c r="M115" s="364">
        <f>M55/$M$107</f>
        <v>0</v>
      </c>
      <c r="N115" s="364">
        <f>N55/$N$107</f>
        <v>0.06</v>
      </c>
      <c r="O115" s="364">
        <f>O55/$O$107</f>
        <v>0.0638297872340425</v>
      </c>
    </row>
    <row r="116" customHeight="1" spans="2:15">
      <c r="B116" s="41" t="str">
        <f t="shared" ref="B116:B166" si="5">B56</f>
        <v>ANALISTA DE TEC DA INFORMACAO</v>
      </c>
      <c r="C116" s="364">
        <f t="shared" ref="C116:C166" si="6">C56/$C$107</f>
        <v>0.0277777777777778</v>
      </c>
      <c r="D116" s="364">
        <f t="shared" ref="D116:D166" si="7">D56/$D$107</f>
        <v>0.0487804878048781</v>
      </c>
      <c r="E116" s="364">
        <f t="shared" ref="E116:E166" si="8">E56/$E$107</f>
        <v>0.0340909090909091</v>
      </c>
      <c r="F116" s="364">
        <f t="shared" ref="F116:F166" si="9">F56/$F$107</f>
        <v>0</v>
      </c>
      <c r="G116" s="364">
        <f t="shared" ref="G116:G166" si="10">G56/$G$107</f>
        <v>0.00922509225092251</v>
      </c>
      <c r="H116" s="364">
        <f t="shared" ref="H116:H166" si="11">H56/$H$107</f>
        <v>0</v>
      </c>
      <c r="I116" s="364">
        <f t="shared" ref="I116:I166" si="12">I56/$I$107</f>
        <v>0.0101010101010101</v>
      </c>
      <c r="J116" s="364">
        <f t="shared" ref="J116:J166" si="13">J56/$J$107</f>
        <v>0.0821917808219178</v>
      </c>
      <c r="K116" s="364">
        <f t="shared" ref="K116:K166" si="14">K56/$K$107</f>
        <v>0.0168067226890756</v>
      </c>
      <c r="L116" s="364">
        <f t="shared" ref="L116:L166" si="15">L56/$L$107</f>
        <v>0</v>
      </c>
      <c r="M116" s="364">
        <f t="shared" ref="M116" si="16">M56/$M$107</f>
        <v>0</v>
      </c>
      <c r="N116" s="364">
        <f t="shared" ref="N116:N166" si="17">N56/$N$107</f>
        <v>0</v>
      </c>
      <c r="O116" s="364">
        <f t="shared" ref="O116:O167" si="18">O56/$O$107</f>
        <v>0</v>
      </c>
    </row>
    <row r="117" customHeight="1" spans="2:15">
      <c r="B117" s="41" t="str">
        <f t="shared" si="5"/>
        <v>ARQUITETO E URBANISTA</v>
      </c>
      <c r="C117" s="364">
        <f t="shared" si="6"/>
        <v>0</v>
      </c>
      <c r="D117" s="364">
        <f t="shared" si="7"/>
        <v>0</v>
      </c>
      <c r="E117" s="364">
        <f t="shared" si="8"/>
        <v>0.0113636363636364</v>
      </c>
      <c r="F117" s="364">
        <f t="shared" si="9"/>
        <v>0</v>
      </c>
      <c r="G117" s="364">
        <f t="shared" si="10"/>
        <v>0</v>
      </c>
      <c r="H117" s="364">
        <f t="shared" si="11"/>
        <v>0</v>
      </c>
      <c r="I117" s="364">
        <f t="shared" si="12"/>
        <v>0</v>
      </c>
      <c r="J117" s="364">
        <f t="shared" si="13"/>
        <v>0.0273972602739726</v>
      </c>
      <c r="K117" s="364">
        <f t="shared" si="14"/>
        <v>0</v>
      </c>
      <c r="L117" s="364">
        <f t="shared" si="15"/>
        <v>0.027027027027027</v>
      </c>
      <c r="M117" s="364">
        <f t="shared" ref="M117" si="19">M57/$M$107</f>
        <v>0</v>
      </c>
      <c r="N117" s="364">
        <f t="shared" si="17"/>
        <v>0</v>
      </c>
      <c r="O117" s="364">
        <f t="shared" si="18"/>
        <v>0</v>
      </c>
    </row>
    <row r="118" customHeight="1" spans="2:15">
      <c r="B118" s="41" t="str">
        <f t="shared" si="5"/>
        <v>ARQUIVISTA</v>
      </c>
      <c r="C118" s="364">
        <f t="shared" si="6"/>
        <v>0</v>
      </c>
      <c r="D118" s="364">
        <f t="shared" si="7"/>
        <v>0</v>
      </c>
      <c r="E118" s="364">
        <f t="shared" si="8"/>
        <v>0</v>
      </c>
      <c r="F118" s="364">
        <f t="shared" si="9"/>
        <v>0</v>
      </c>
      <c r="G118" s="364">
        <f t="shared" si="10"/>
        <v>0</v>
      </c>
      <c r="H118" s="364">
        <f t="shared" si="11"/>
        <v>0</v>
      </c>
      <c r="I118" s="364">
        <f t="shared" si="12"/>
        <v>0</v>
      </c>
      <c r="J118" s="364">
        <f t="shared" si="13"/>
        <v>0.0136986301369863</v>
      </c>
      <c r="K118" s="364">
        <f t="shared" si="14"/>
        <v>0</v>
      </c>
      <c r="L118" s="364">
        <f t="shared" si="15"/>
        <v>0</v>
      </c>
      <c r="M118" s="364">
        <f t="shared" ref="M118" si="20">M58/$M$107</f>
        <v>0</v>
      </c>
      <c r="N118" s="364">
        <f t="shared" si="17"/>
        <v>0</v>
      </c>
      <c r="O118" s="364">
        <f t="shared" si="18"/>
        <v>0</v>
      </c>
    </row>
    <row r="119" customHeight="1" spans="2:15">
      <c r="B119" s="41" t="str">
        <f t="shared" si="5"/>
        <v>ASSISTENTE EM ADMINISTRACAO</v>
      </c>
      <c r="C119" s="364">
        <f t="shared" si="6"/>
        <v>0.361111111111111</v>
      </c>
      <c r="D119" s="364">
        <f t="shared" si="7"/>
        <v>0.365853658536585</v>
      </c>
      <c r="E119" s="364">
        <f t="shared" si="8"/>
        <v>0.5</v>
      </c>
      <c r="F119" s="364">
        <f t="shared" si="9"/>
        <v>0.1</v>
      </c>
      <c r="G119" s="364">
        <f t="shared" si="10"/>
        <v>0.178966789667897</v>
      </c>
      <c r="H119" s="364">
        <f t="shared" si="11"/>
        <v>0.208333333333333</v>
      </c>
      <c r="I119" s="364">
        <f t="shared" si="12"/>
        <v>0.272727272727273</v>
      </c>
      <c r="J119" s="364">
        <f t="shared" si="13"/>
        <v>0.315068493150685</v>
      </c>
      <c r="K119" s="364">
        <f t="shared" si="14"/>
        <v>0.478991596638655</v>
      </c>
      <c r="L119" s="364">
        <f t="shared" si="15"/>
        <v>0.27027027027027</v>
      </c>
      <c r="M119" s="364">
        <f t="shared" ref="M119" si="21">M59/$M$107</f>
        <v>0.333333333333333</v>
      </c>
      <c r="N119" s="364">
        <f t="shared" si="17"/>
        <v>0.64</v>
      </c>
      <c r="O119" s="364">
        <f t="shared" si="18"/>
        <v>0.319148936170213</v>
      </c>
    </row>
    <row r="120" customHeight="1" spans="2:15">
      <c r="B120" s="41" t="str">
        <f t="shared" si="5"/>
        <v>ASSISTENTE SOCIAL</v>
      </c>
      <c r="C120" s="364">
        <f t="shared" si="6"/>
        <v>0.0277777777777778</v>
      </c>
      <c r="D120" s="364">
        <f t="shared" si="7"/>
        <v>0.024390243902439</v>
      </c>
      <c r="E120" s="364">
        <f t="shared" si="8"/>
        <v>0.0113636363636364</v>
      </c>
      <c r="F120" s="364">
        <f t="shared" si="9"/>
        <v>0</v>
      </c>
      <c r="G120" s="364">
        <f t="shared" si="10"/>
        <v>0.00738007380073801</v>
      </c>
      <c r="H120" s="364">
        <f t="shared" si="11"/>
        <v>0</v>
      </c>
      <c r="I120" s="364">
        <f t="shared" si="12"/>
        <v>0</v>
      </c>
      <c r="J120" s="364">
        <f t="shared" si="13"/>
        <v>0.0136986301369863</v>
      </c>
      <c r="K120" s="364">
        <f t="shared" si="14"/>
        <v>0</v>
      </c>
      <c r="L120" s="364">
        <f t="shared" si="15"/>
        <v>0.027027027027027</v>
      </c>
      <c r="M120" s="364">
        <f t="shared" ref="M120" si="22">M60/$M$107</f>
        <v>0</v>
      </c>
      <c r="N120" s="364">
        <f t="shared" si="17"/>
        <v>0</v>
      </c>
      <c r="O120" s="364">
        <f t="shared" si="18"/>
        <v>0</v>
      </c>
    </row>
    <row r="121" customHeight="1" spans="2:15">
      <c r="B121" s="41" t="str">
        <f t="shared" si="5"/>
        <v>AUDITOR</v>
      </c>
      <c r="C121" s="364">
        <f t="shared" si="6"/>
        <v>0</v>
      </c>
      <c r="D121" s="364">
        <f t="shared" si="7"/>
        <v>0</v>
      </c>
      <c r="E121" s="364">
        <f t="shared" si="8"/>
        <v>0</v>
      </c>
      <c r="F121" s="364">
        <f t="shared" si="9"/>
        <v>0</v>
      </c>
      <c r="G121" s="364">
        <f t="shared" si="10"/>
        <v>0</v>
      </c>
      <c r="H121" s="364">
        <f t="shared" si="11"/>
        <v>0</v>
      </c>
      <c r="I121" s="364">
        <f t="shared" si="12"/>
        <v>0</v>
      </c>
      <c r="J121" s="364">
        <f t="shared" si="13"/>
        <v>0.0273972602739726</v>
      </c>
      <c r="K121" s="364">
        <f t="shared" si="14"/>
        <v>0</v>
      </c>
      <c r="L121" s="364">
        <f t="shared" si="15"/>
        <v>0</v>
      </c>
      <c r="M121" s="364">
        <f t="shared" ref="M121" si="23">M61/$M$107</f>
        <v>0</v>
      </c>
      <c r="N121" s="364">
        <f t="shared" si="17"/>
        <v>0</v>
      </c>
      <c r="O121" s="364">
        <f t="shared" si="18"/>
        <v>0.0212765957446809</v>
      </c>
    </row>
    <row r="122" customHeight="1" spans="2:15">
      <c r="B122" s="41" t="str">
        <f t="shared" si="5"/>
        <v>AUX EM ADMINISTRACAO</v>
      </c>
      <c r="C122" s="364">
        <f t="shared" si="6"/>
        <v>0</v>
      </c>
      <c r="D122" s="364">
        <f t="shared" si="7"/>
        <v>0</v>
      </c>
      <c r="E122" s="364">
        <f t="shared" si="8"/>
        <v>0</v>
      </c>
      <c r="F122" s="364">
        <f t="shared" si="9"/>
        <v>0</v>
      </c>
      <c r="G122" s="364">
        <f t="shared" si="10"/>
        <v>0</v>
      </c>
      <c r="H122" s="364">
        <f t="shared" si="11"/>
        <v>0</v>
      </c>
      <c r="I122" s="364">
        <f t="shared" si="12"/>
        <v>0.0505050505050505</v>
      </c>
      <c r="J122" s="364">
        <f t="shared" si="13"/>
        <v>0.0136986301369863</v>
      </c>
      <c r="K122" s="364">
        <f t="shared" si="14"/>
        <v>0.00840336134453781</v>
      </c>
      <c r="L122" s="364">
        <f t="shared" si="15"/>
        <v>0.0540540540540541</v>
      </c>
      <c r="M122" s="364">
        <f t="shared" ref="M122" si="24">M62/$M$107</f>
        <v>0.0555555555555556</v>
      </c>
      <c r="N122" s="364">
        <f t="shared" si="17"/>
        <v>0.04</v>
      </c>
      <c r="O122" s="364">
        <f t="shared" si="18"/>
        <v>0</v>
      </c>
    </row>
    <row r="123" customHeight="1" spans="2:15">
      <c r="B123" s="41" t="str">
        <f t="shared" si="5"/>
        <v>AUXILIAR DE ENFERMAGEM</v>
      </c>
      <c r="C123" s="364">
        <f t="shared" si="6"/>
        <v>0</v>
      </c>
      <c r="D123" s="364">
        <f t="shared" si="7"/>
        <v>0</v>
      </c>
      <c r="E123" s="364">
        <f t="shared" si="8"/>
        <v>0</v>
      </c>
      <c r="F123" s="364">
        <f t="shared" si="9"/>
        <v>0</v>
      </c>
      <c r="G123" s="364">
        <f t="shared" si="10"/>
        <v>0.0627306273062731</v>
      </c>
      <c r="H123" s="364">
        <f t="shared" si="11"/>
        <v>0.0138888888888889</v>
      </c>
      <c r="I123" s="364">
        <f t="shared" si="12"/>
        <v>0.0101010101010101</v>
      </c>
      <c r="J123" s="364">
        <f t="shared" si="13"/>
        <v>0</v>
      </c>
      <c r="K123" s="364">
        <f t="shared" si="14"/>
        <v>0</v>
      </c>
      <c r="L123" s="364">
        <f t="shared" si="15"/>
        <v>0</v>
      </c>
      <c r="M123" s="364">
        <f t="shared" ref="M123" si="25">M63/$M$107</f>
        <v>0</v>
      </c>
      <c r="N123" s="364">
        <f t="shared" si="17"/>
        <v>0</v>
      </c>
      <c r="O123" s="364">
        <f t="shared" si="18"/>
        <v>0.0212765957446809</v>
      </c>
    </row>
    <row r="124" customHeight="1" spans="2:15">
      <c r="B124" s="41" t="str">
        <f t="shared" si="5"/>
        <v>AUXILIAR DE LABORATORIO</v>
      </c>
      <c r="C124" s="364">
        <f t="shared" si="6"/>
        <v>0</v>
      </c>
      <c r="D124" s="364">
        <f t="shared" si="7"/>
        <v>0</v>
      </c>
      <c r="E124" s="364">
        <f t="shared" si="8"/>
        <v>0</v>
      </c>
      <c r="F124" s="364">
        <f t="shared" si="9"/>
        <v>0</v>
      </c>
      <c r="G124" s="364">
        <f t="shared" si="10"/>
        <v>0.018450184501845</v>
      </c>
      <c r="H124" s="364">
        <f t="shared" si="11"/>
        <v>0.0138888888888889</v>
      </c>
      <c r="I124" s="364">
        <f t="shared" si="12"/>
        <v>0</v>
      </c>
      <c r="J124" s="364">
        <f t="shared" si="13"/>
        <v>0</v>
      </c>
      <c r="K124" s="364">
        <f t="shared" si="14"/>
        <v>0</v>
      </c>
      <c r="L124" s="364">
        <f t="shared" si="15"/>
        <v>0</v>
      </c>
      <c r="M124" s="364">
        <f t="shared" ref="M124" si="26">M64/$M$107</f>
        <v>0</v>
      </c>
      <c r="N124" s="364">
        <f t="shared" si="17"/>
        <v>0</v>
      </c>
      <c r="O124" s="364">
        <f t="shared" si="18"/>
        <v>0</v>
      </c>
    </row>
    <row r="125" customHeight="1" spans="2:15">
      <c r="B125" s="41" t="str">
        <f t="shared" si="5"/>
        <v>BIBLIOTECARIO-DOCUMENTALISTA</v>
      </c>
      <c r="C125" s="364">
        <f t="shared" si="6"/>
        <v>0.0277777777777778</v>
      </c>
      <c r="D125" s="364">
        <f t="shared" si="7"/>
        <v>0.024390243902439</v>
      </c>
      <c r="E125" s="364">
        <f t="shared" si="8"/>
        <v>0.0227272727272727</v>
      </c>
      <c r="F125" s="364">
        <f t="shared" si="9"/>
        <v>0</v>
      </c>
      <c r="G125" s="364">
        <f t="shared" si="10"/>
        <v>0.0018450184501845</v>
      </c>
      <c r="H125" s="364">
        <f t="shared" si="11"/>
        <v>0</v>
      </c>
      <c r="I125" s="364">
        <f t="shared" si="12"/>
        <v>0.0202020202020202</v>
      </c>
      <c r="J125" s="364">
        <f t="shared" si="13"/>
        <v>0.0410958904109589</v>
      </c>
      <c r="K125" s="364">
        <f t="shared" si="14"/>
        <v>0.00840336134453781</v>
      </c>
      <c r="L125" s="364">
        <f t="shared" si="15"/>
        <v>0</v>
      </c>
      <c r="M125" s="364">
        <f t="shared" ref="M125" si="27">M65/$M$107</f>
        <v>0</v>
      </c>
      <c r="N125" s="364">
        <f t="shared" si="17"/>
        <v>0</v>
      </c>
      <c r="O125" s="364">
        <f t="shared" si="18"/>
        <v>0</v>
      </c>
    </row>
    <row r="126" customHeight="1" spans="2:15">
      <c r="B126" s="41" t="str">
        <f t="shared" si="5"/>
        <v>BIOMEDICO</v>
      </c>
      <c r="C126" s="364">
        <f t="shared" si="6"/>
        <v>0</v>
      </c>
      <c r="D126" s="364">
        <f t="shared" si="7"/>
        <v>0</v>
      </c>
      <c r="E126" s="364">
        <f t="shared" si="8"/>
        <v>0</v>
      </c>
      <c r="F126" s="364">
        <f t="shared" si="9"/>
        <v>0</v>
      </c>
      <c r="G126" s="364">
        <f t="shared" si="10"/>
        <v>0.003690036900369</v>
      </c>
      <c r="H126" s="364">
        <f t="shared" si="11"/>
        <v>0</v>
      </c>
      <c r="I126" s="364">
        <f t="shared" si="12"/>
        <v>0</v>
      </c>
      <c r="J126" s="364">
        <f t="shared" si="13"/>
        <v>0</v>
      </c>
      <c r="K126" s="364">
        <f t="shared" si="14"/>
        <v>0</v>
      </c>
      <c r="L126" s="364">
        <f t="shared" si="15"/>
        <v>0</v>
      </c>
      <c r="M126" s="364">
        <f t="shared" ref="M126" si="28">M66/$M$107</f>
        <v>0</v>
      </c>
      <c r="N126" s="364">
        <f t="shared" si="17"/>
        <v>0</v>
      </c>
      <c r="O126" s="364">
        <f t="shared" si="18"/>
        <v>0</v>
      </c>
    </row>
    <row r="127" customHeight="1" spans="2:15">
      <c r="B127" s="41" t="str">
        <f t="shared" si="5"/>
        <v>CONTADOR</v>
      </c>
      <c r="C127" s="364">
        <f t="shared" si="6"/>
        <v>0.0277777777777778</v>
      </c>
      <c r="D127" s="364">
        <f t="shared" si="7"/>
        <v>0.0487804878048781</v>
      </c>
      <c r="E127" s="364">
        <f t="shared" si="8"/>
        <v>0</v>
      </c>
      <c r="F127" s="364">
        <f t="shared" si="9"/>
        <v>0</v>
      </c>
      <c r="G127" s="364">
        <f t="shared" si="10"/>
        <v>0.011070110701107</v>
      </c>
      <c r="H127" s="364">
        <f t="shared" si="11"/>
        <v>0.0138888888888889</v>
      </c>
      <c r="I127" s="364">
        <f t="shared" si="12"/>
        <v>0.0707070707070707</v>
      </c>
      <c r="J127" s="364">
        <f t="shared" si="13"/>
        <v>0</v>
      </c>
      <c r="K127" s="364">
        <f t="shared" si="14"/>
        <v>0.00840336134453781</v>
      </c>
      <c r="L127" s="364">
        <f t="shared" si="15"/>
        <v>0.027027027027027</v>
      </c>
      <c r="M127" s="364">
        <f t="shared" ref="M127" si="29">M67/$M$107</f>
        <v>0.111111111111111</v>
      </c>
      <c r="N127" s="364">
        <f t="shared" si="17"/>
        <v>0.04</v>
      </c>
      <c r="O127" s="364">
        <f t="shared" si="18"/>
        <v>0.0851063829787234</v>
      </c>
    </row>
    <row r="128" customHeight="1" spans="2:15">
      <c r="B128" s="41" t="str">
        <f t="shared" si="5"/>
        <v>DIAGRAMADOR</v>
      </c>
      <c r="C128" s="364">
        <f t="shared" si="6"/>
        <v>0</v>
      </c>
      <c r="D128" s="364">
        <f t="shared" si="7"/>
        <v>0</v>
      </c>
      <c r="E128" s="364">
        <f t="shared" si="8"/>
        <v>0</v>
      </c>
      <c r="F128" s="364">
        <f t="shared" si="9"/>
        <v>0</v>
      </c>
      <c r="G128" s="364">
        <f t="shared" si="10"/>
        <v>0</v>
      </c>
      <c r="H128" s="364">
        <f t="shared" si="11"/>
        <v>0</v>
      </c>
      <c r="I128" s="364">
        <f t="shared" si="12"/>
        <v>0</v>
      </c>
      <c r="J128" s="364">
        <f t="shared" si="13"/>
        <v>0.0136986301369863</v>
      </c>
      <c r="K128" s="364">
        <f t="shared" si="14"/>
        <v>0</v>
      </c>
      <c r="L128" s="364">
        <f t="shared" si="15"/>
        <v>0</v>
      </c>
      <c r="M128" s="364">
        <f t="shared" ref="M128" si="30">M68/$M$107</f>
        <v>0</v>
      </c>
      <c r="N128" s="364">
        <f t="shared" si="17"/>
        <v>0</v>
      </c>
      <c r="O128" s="364">
        <f t="shared" si="18"/>
        <v>0</v>
      </c>
    </row>
    <row r="129" customHeight="1" spans="2:15">
      <c r="B129" s="41" t="str">
        <f t="shared" si="5"/>
        <v>ECONOMISTA</v>
      </c>
      <c r="C129" s="364">
        <f t="shared" si="6"/>
        <v>0</v>
      </c>
      <c r="D129" s="364">
        <f t="shared" si="7"/>
        <v>0.0487804878048781</v>
      </c>
      <c r="E129" s="364">
        <f t="shared" si="8"/>
        <v>0</v>
      </c>
      <c r="F129" s="364">
        <f t="shared" si="9"/>
        <v>0</v>
      </c>
      <c r="G129" s="364">
        <f t="shared" si="10"/>
        <v>0.0018450184501845</v>
      </c>
      <c r="H129" s="364">
        <f t="shared" si="11"/>
        <v>0</v>
      </c>
      <c r="I129" s="364">
        <f t="shared" si="12"/>
        <v>0</v>
      </c>
      <c r="J129" s="364">
        <f t="shared" si="13"/>
        <v>0</v>
      </c>
      <c r="K129" s="364">
        <f t="shared" si="14"/>
        <v>0</v>
      </c>
      <c r="L129" s="364">
        <f t="shared" si="15"/>
        <v>0</v>
      </c>
      <c r="M129" s="364">
        <f t="shared" ref="M129" si="31">M69/$M$107</f>
        <v>0</v>
      </c>
      <c r="N129" s="364">
        <f t="shared" si="17"/>
        <v>0</v>
      </c>
      <c r="O129" s="364">
        <f t="shared" si="18"/>
        <v>0</v>
      </c>
    </row>
    <row r="130" customHeight="1" spans="2:15">
      <c r="B130" s="41" t="str">
        <f t="shared" si="5"/>
        <v>ENFERMEIRO-AREA</v>
      </c>
      <c r="C130" s="364">
        <f t="shared" si="6"/>
        <v>0</v>
      </c>
      <c r="D130" s="364">
        <f t="shared" si="7"/>
        <v>0</v>
      </c>
      <c r="E130" s="364">
        <f t="shared" si="8"/>
        <v>0</v>
      </c>
      <c r="F130" s="364">
        <f t="shared" si="9"/>
        <v>0</v>
      </c>
      <c r="G130" s="364">
        <f t="shared" si="10"/>
        <v>0.0774907749077491</v>
      </c>
      <c r="H130" s="364">
        <f t="shared" si="11"/>
        <v>0.0416666666666667</v>
      </c>
      <c r="I130" s="364">
        <f t="shared" si="12"/>
        <v>0.0404040404040404</v>
      </c>
      <c r="J130" s="364">
        <f t="shared" si="13"/>
        <v>0</v>
      </c>
      <c r="K130" s="364">
        <f t="shared" si="14"/>
        <v>0</v>
      </c>
      <c r="L130" s="364">
        <f t="shared" si="15"/>
        <v>0</v>
      </c>
      <c r="M130" s="364">
        <f t="shared" ref="M130" si="32">M70/$M$107</f>
        <v>0</v>
      </c>
      <c r="N130" s="364">
        <f t="shared" si="17"/>
        <v>0</v>
      </c>
      <c r="O130" s="364">
        <f t="shared" si="18"/>
        <v>0</v>
      </c>
    </row>
    <row r="131" customHeight="1" spans="2:15">
      <c r="B131" s="41" t="str">
        <f t="shared" si="5"/>
        <v>ENGENHEIRO DE SEG DO TRABALHO</v>
      </c>
      <c r="C131" s="364">
        <f t="shared" si="6"/>
        <v>0</v>
      </c>
      <c r="D131" s="364">
        <f t="shared" si="7"/>
        <v>0</v>
      </c>
      <c r="E131" s="364">
        <f t="shared" si="8"/>
        <v>0</v>
      </c>
      <c r="F131" s="364">
        <f t="shared" si="9"/>
        <v>0</v>
      </c>
      <c r="G131" s="364">
        <f t="shared" si="10"/>
        <v>0</v>
      </c>
      <c r="H131" s="364">
        <f t="shared" si="11"/>
        <v>0</v>
      </c>
      <c r="I131" s="364">
        <f t="shared" si="12"/>
        <v>0.0101010101010101</v>
      </c>
      <c r="J131" s="364">
        <f t="shared" si="13"/>
        <v>0</v>
      </c>
      <c r="K131" s="364">
        <f t="shared" si="14"/>
        <v>0.00840336134453781</v>
      </c>
      <c r="L131" s="364">
        <f t="shared" si="15"/>
        <v>0.027027027027027</v>
      </c>
      <c r="M131" s="364">
        <f t="shared" ref="M131" si="33">M71/$M$107</f>
        <v>0</v>
      </c>
      <c r="N131" s="364">
        <f t="shared" si="17"/>
        <v>0</v>
      </c>
      <c r="O131" s="364">
        <f t="shared" si="18"/>
        <v>0.0212765957446809</v>
      </c>
    </row>
    <row r="132" customHeight="1" spans="2:15">
      <c r="B132" s="41" t="str">
        <f t="shared" si="5"/>
        <v>ENGENHEIRO-AREA</v>
      </c>
      <c r="C132" s="364">
        <f t="shared" si="6"/>
        <v>0</v>
      </c>
      <c r="D132" s="364">
        <f t="shared" si="7"/>
        <v>0</v>
      </c>
      <c r="E132" s="364">
        <f t="shared" si="8"/>
        <v>0.0340909090909091</v>
      </c>
      <c r="F132" s="364">
        <f t="shared" si="9"/>
        <v>0</v>
      </c>
      <c r="G132" s="364">
        <f t="shared" si="10"/>
        <v>0.003690036900369</v>
      </c>
      <c r="H132" s="364">
        <f t="shared" si="11"/>
        <v>0</v>
      </c>
      <c r="I132" s="364">
        <f t="shared" si="12"/>
        <v>0.0101010101010101</v>
      </c>
      <c r="J132" s="364">
        <f t="shared" si="13"/>
        <v>0.0684931506849315</v>
      </c>
      <c r="K132" s="364">
        <f t="shared" si="14"/>
        <v>0.0672268907563025</v>
      </c>
      <c r="L132" s="364">
        <f t="shared" si="15"/>
        <v>0.216216216216216</v>
      </c>
      <c r="M132" s="364">
        <f t="shared" ref="M132" si="34">M72/$M$107</f>
        <v>0.0555555555555556</v>
      </c>
      <c r="N132" s="364">
        <f t="shared" si="17"/>
        <v>0</v>
      </c>
      <c r="O132" s="364">
        <f t="shared" si="18"/>
        <v>0.0425531914893617</v>
      </c>
    </row>
    <row r="133" customHeight="1" spans="2:15">
      <c r="B133" s="41" t="str">
        <f t="shared" si="5"/>
        <v>ESTATISTICO</v>
      </c>
      <c r="C133" s="364">
        <f t="shared" si="6"/>
        <v>0</v>
      </c>
      <c r="D133" s="364">
        <f t="shared" si="7"/>
        <v>0</v>
      </c>
      <c r="E133" s="364">
        <f t="shared" si="8"/>
        <v>0</v>
      </c>
      <c r="F133" s="364">
        <f t="shared" si="9"/>
        <v>0</v>
      </c>
      <c r="G133" s="364">
        <f t="shared" si="10"/>
        <v>0</v>
      </c>
      <c r="H133" s="364">
        <f t="shared" si="11"/>
        <v>0</v>
      </c>
      <c r="I133" s="364">
        <f t="shared" si="12"/>
        <v>0</v>
      </c>
      <c r="J133" s="364">
        <f t="shared" si="13"/>
        <v>0.0136986301369863</v>
      </c>
      <c r="K133" s="364">
        <f t="shared" si="14"/>
        <v>0</v>
      </c>
      <c r="L133" s="364">
        <f t="shared" si="15"/>
        <v>0</v>
      </c>
      <c r="M133" s="364">
        <f t="shared" ref="M133" si="35">M73/$M$107</f>
        <v>0</v>
      </c>
      <c r="N133" s="364">
        <f t="shared" si="17"/>
        <v>0</v>
      </c>
      <c r="O133" s="364">
        <f t="shared" si="18"/>
        <v>0.0212765957446809</v>
      </c>
    </row>
    <row r="134" customHeight="1" spans="2:15">
      <c r="B134" s="41" t="str">
        <f t="shared" si="5"/>
        <v>FARMACEUTICO</v>
      </c>
      <c r="C134" s="364">
        <f t="shared" si="6"/>
        <v>0</v>
      </c>
      <c r="D134" s="364">
        <f t="shared" si="7"/>
        <v>0</v>
      </c>
      <c r="E134" s="364">
        <f t="shared" si="8"/>
        <v>0</v>
      </c>
      <c r="F134" s="364">
        <f t="shared" si="9"/>
        <v>0</v>
      </c>
      <c r="G134" s="364">
        <f t="shared" si="10"/>
        <v>0.00738007380073801</v>
      </c>
      <c r="H134" s="364">
        <f t="shared" si="11"/>
        <v>0</v>
      </c>
      <c r="I134" s="364">
        <f t="shared" si="12"/>
        <v>0.0303030303030303</v>
      </c>
      <c r="J134" s="364">
        <f t="shared" si="13"/>
        <v>0</v>
      </c>
      <c r="K134" s="364">
        <f t="shared" si="14"/>
        <v>0</v>
      </c>
      <c r="L134" s="364">
        <f t="shared" si="15"/>
        <v>0</v>
      </c>
      <c r="M134" s="364">
        <f t="shared" ref="M134" si="36">M74/$M$107</f>
        <v>0</v>
      </c>
      <c r="N134" s="364">
        <f t="shared" si="17"/>
        <v>0</v>
      </c>
      <c r="O134" s="364">
        <f t="shared" si="18"/>
        <v>0</v>
      </c>
    </row>
    <row r="135" customHeight="1" spans="2:15">
      <c r="B135" s="41" t="str">
        <f t="shared" si="5"/>
        <v>FARMACEUTICO BIOQUIMICO</v>
      </c>
      <c r="C135" s="364">
        <f t="shared" si="6"/>
        <v>0</v>
      </c>
      <c r="D135" s="364">
        <f t="shared" si="7"/>
        <v>0</v>
      </c>
      <c r="E135" s="364">
        <f t="shared" si="8"/>
        <v>0</v>
      </c>
      <c r="F135" s="364">
        <f t="shared" si="9"/>
        <v>0</v>
      </c>
      <c r="G135" s="364">
        <f t="shared" si="10"/>
        <v>0.0129151291512915</v>
      </c>
      <c r="H135" s="364">
        <f t="shared" si="11"/>
        <v>0.0138888888888889</v>
      </c>
      <c r="I135" s="364">
        <f t="shared" si="12"/>
        <v>0.0101010101010101</v>
      </c>
      <c r="J135" s="364">
        <f t="shared" si="13"/>
        <v>0</v>
      </c>
      <c r="K135" s="364">
        <f t="shared" si="14"/>
        <v>0</v>
      </c>
      <c r="L135" s="364">
        <f t="shared" si="15"/>
        <v>0</v>
      </c>
      <c r="M135" s="364">
        <f t="shared" ref="M135" si="37">M75/$M$107</f>
        <v>0</v>
      </c>
      <c r="N135" s="364">
        <f t="shared" si="17"/>
        <v>0</v>
      </c>
      <c r="O135" s="364">
        <f t="shared" si="18"/>
        <v>0</v>
      </c>
    </row>
    <row r="136" customHeight="1" spans="2:15">
      <c r="B136" s="41" t="str">
        <f t="shared" si="5"/>
        <v>FARMACEUTICO-HABILITACAO</v>
      </c>
      <c r="C136" s="364">
        <f t="shared" si="6"/>
        <v>0</v>
      </c>
      <c r="D136" s="364">
        <f t="shared" si="7"/>
        <v>0</v>
      </c>
      <c r="E136" s="364">
        <f t="shared" si="8"/>
        <v>0</v>
      </c>
      <c r="F136" s="364">
        <f t="shared" si="9"/>
        <v>0</v>
      </c>
      <c r="G136" s="364">
        <f t="shared" si="10"/>
        <v>0</v>
      </c>
      <c r="H136" s="364">
        <f t="shared" si="11"/>
        <v>0</v>
      </c>
      <c r="I136" s="364">
        <f t="shared" si="12"/>
        <v>0.0101010101010101</v>
      </c>
      <c r="J136" s="364">
        <f t="shared" si="13"/>
        <v>0</v>
      </c>
      <c r="K136" s="364">
        <f t="shared" si="14"/>
        <v>0</v>
      </c>
      <c r="L136" s="364">
        <f t="shared" si="15"/>
        <v>0</v>
      </c>
      <c r="M136" s="364">
        <f t="shared" ref="M136" si="38">M76/$M$107</f>
        <v>0</v>
      </c>
      <c r="N136" s="364">
        <f t="shared" si="17"/>
        <v>0</v>
      </c>
      <c r="O136" s="364">
        <f t="shared" si="18"/>
        <v>0</v>
      </c>
    </row>
    <row r="137" customHeight="1" spans="2:15">
      <c r="B137" s="41" t="str">
        <f t="shared" si="5"/>
        <v>FISIOTERAPEUTA</v>
      </c>
      <c r="C137" s="364">
        <f t="shared" si="6"/>
        <v>0</v>
      </c>
      <c r="D137" s="364">
        <f t="shared" si="7"/>
        <v>0</v>
      </c>
      <c r="E137" s="364">
        <f t="shared" si="8"/>
        <v>0</v>
      </c>
      <c r="F137" s="364">
        <f t="shared" si="9"/>
        <v>0</v>
      </c>
      <c r="G137" s="364">
        <f t="shared" si="10"/>
        <v>0.014760147601476</v>
      </c>
      <c r="H137" s="364">
        <f t="shared" si="11"/>
        <v>0</v>
      </c>
      <c r="I137" s="364">
        <f t="shared" si="12"/>
        <v>0</v>
      </c>
      <c r="J137" s="364">
        <f t="shared" si="13"/>
        <v>0</v>
      </c>
      <c r="K137" s="364">
        <f t="shared" si="14"/>
        <v>0</v>
      </c>
      <c r="L137" s="364">
        <f t="shared" si="15"/>
        <v>0</v>
      </c>
      <c r="M137" s="364">
        <f t="shared" ref="M137" si="39">M77/$M$107</f>
        <v>0</v>
      </c>
      <c r="N137" s="364">
        <f t="shared" si="17"/>
        <v>0</v>
      </c>
      <c r="O137" s="364">
        <f t="shared" si="18"/>
        <v>0</v>
      </c>
    </row>
    <row r="138" customHeight="1" spans="2:15">
      <c r="B138" s="41" t="str">
        <f t="shared" si="5"/>
        <v>JORNALISTA</v>
      </c>
      <c r="C138" s="364">
        <f t="shared" si="6"/>
        <v>0</v>
      </c>
      <c r="D138" s="364">
        <f t="shared" si="7"/>
        <v>0</v>
      </c>
      <c r="E138" s="364">
        <f t="shared" si="8"/>
        <v>0</v>
      </c>
      <c r="F138" s="364">
        <f t="shared" si="9"/>
        <v>0.025</v>
      </c>
      <c r="G138" s="364">
        <f t="shared" si="10"/>
        <v>0</v>
      </c>
      <c r="H138" s="364">
        <f t="shared" si="11"/>
        <v>0</v>
      </c>
      <c r="I138" s="364">
        <f t="shared" si="12"/>
        <v>0.0202020202020202</v>
      </c>
      <c r="J138" s="364">
        <f t="shared" si="13"/>
        <v>0.0136986301369863</v>
      </c>
      <c r="K138" s="364">
        <f t="shared" si="14"/>
        <v>0</v>
      </c>
      <c r="L138" s="364">
        <f t="shared" si="15"/>
        <v>0</v>
      </c>
      <c r="M138" s="364">
        <f t="shared" ref="M138" si="40">M78/$M$107</f>
        <v>0</v>
      </c>
      <c r="N138" s="364">
        <f t="shared" si="17"/>
        <v>0</v>
      </c>
      <c r="O138" s="364">
        <f t="shared" si="18"/>
        <v>0</v>
      </c>
    </row>
    <row r="139" customHeight="1" spans="2:15">
      <c r="B139" s="41" t="str">
        <f t="shared" si="5"/>
        <v>MEDICO VETERINARIO</v>
      </c>
      <c r="C139" s="364">
        <f t="shared" si="6"/>
        <v>0</v>
      </c>
      <c r="D139" s="364">
        <f t="shared" si="7"/>
        <v>0</v>
      </c>
      <c r="E139" s="364">
        <f t="shared" si="8"/>
        <v>0</v>
      </c>
      <c r="F139" s="364">
        <f t="shared" si="9"/>
        <v>0.025</v>
      </c>
      <c r="G139" s="364">
        <f t="shared" si="10"/>
        <v>0</v>
      </c>
      <c r="H139" s="364">
        <f t="shared" si="11"/>
        <v>0</v>
      </c>
      <c r="I139" s="364">
        <f t="shared" si="12"/>
        <v>0</v>
      </c>
      <c r="J139" s="364">
        <f t="shared" si="13"/>
        <v>0.0136986301369863</v>
      </c>
      <c r="K139" s="364">
        <f t="shared" si="14"/>
        <v>0</v>
      </c>
      <c r="L139" s="364">
        <f t="shared" si="15"/>
        <v>0</v>
      </c>
      <c r="M139" s="364">
        <f t="shared" ref="M139" si="41">M79/$M$107</f>
        <v>0</v>
      </c>
      <c r="N139" s="364">
        <f t="shared" si="17"/>
        <v>0</v>
      </c>
      <c r="O139" s="364">
        <f t="shared" si="18"/>
        <v>0</v>
      </c>
    </row>
    <row r="140" customHeight="1" spans="2:15">
      <c r="B140" s="41" t="str">
        <f t="shared" si="5"/>
        <v>MEDICO-AREA</v>
      </c>
      <c r="C140" s="364">
        <f t="shared" si="6"/>
        <v>0</v>
      </c>
      <c r="D140" s="364">
        <f t="shared" si="7"/>
        <v>0</v>
      </c>
      <c r="E140" s="364">
        <f t="shared" si="8"/>
        <v>0</v>
      </c>
      <c r="F140" s="364">
        <f t="shared" si="9"/>
        <v>0.025</v>
      </c>
      <c r="G140" s="364">
        <f t="shared" si="10"/>
        <v>0.129151291512915</v>
      </c>
      <c r="H140" s="364">
        <f t="shared" si="11"/>
        <v>0.277777777777778</v>
      </c>
      <c r="I140" s="364">
        <f t="shared" si="12"/>
        <v>0.111111111111111</v>
      </c>
      <c r="J140" s="364">
        <f t="shared" si="13"/>
        <v>0.0410958904109589</v>
      </c>
      <c r="K140" s="364">
        <f t="shared" si="14"/>
        <v>0</v>
      </c>
      <c r="L140" s="364">
        <f t="shared" si="15"/>
        <v>0</v>
      </c>
      <c r="M140" s="364">
        <f t="shared" ref="M140" si="42">M80/$M$107</f>
        <v>0</v>
      </c>
      <c r="N140" s="364">
        <f t="shared" si="17"/>
        <v>0</v>
      </c>
      <c r="O140" s="364">
        <f t="shared" si="18"/>
        <v>0.0212765957446809</v>
      </c>
    </row>
    <row r="141" customHeight="1" spans="2:15">
      <c r="B141" s="41" t="str">
        <f t="shared" si="5"/>
        <v>NUTRICIONISTA-HABILITACAO</v>
      </c>
      <c r="C141" s="364">
        <f t="shared" si="6"/>
        <v>0</v>
      </c>
      <c r="D141" s="364">
        <f t="shared" si="7"/>
        <v>0</v>
      </c>
      <c r="E141" s="364">
        <f t="shared" si="8"/>
        <v>0</v>
      </c>
      <c r="F141" s="364">
        <f t="shared" si="9"/>
        <v>0</v>
      </c>
      <c r="G141" s="364">
        <f t="shared" si="10"/>
        <v>0.00553505535055351</v>
      </c>
      <c r="H141" s="364">
        <f t="shared" si="11"/>
        <v>0</v>
      </c>
      <c r="I141" s="364">
        <f t="shared" si="12"/>
        <v>0</v>
      </c>
      <c r="J141" s="364">
        <f t="shared" si="13"/>
        <v>0</v>
      </c>
      <c r="K141" s="364">
        <f t="shared" si="14"/>
        <v>0</v>
      </c>
      <c r="L141" s="364">
        <f t="shared" si="15"/>
        <v>0</v>
      </c>
      <c r="M141" s="364">
        <f t="shared" ref="M141" si="43">M81/$M$107</f>
        <v>0</v>
      </c>
      <c r="N141" s="364">
        <f t="shared" si="17"/>
        <v>0.02</v>
      </c>
      <c r="O141" s="364">
        <f t="shared" si="18"/>
        <v>0</v>
      </c>
    </row>
    <row r="142" customHeight="1" spans="2:15">
      <c r="B142" s="41" t="str">
        <f t="shared" si="5"/>
        <v>OPERADOR DE MAQ AGRICOLAS</v>
      </c>
      <c r="C142" s="364">
        <f t="shared" si="6"/>
        <v>0</v>
      </c>
      <c r="D142" s="364">
        <f t="shared" si="7"/>
        <v>0</v>
      </c>
      <c r="E142" s="364">
        <f t="shared" si="8"/>
        <v>0</v>
      </c>
      <c r="F142" s="364">
        <f t="shared" si="9"/>
        <v>0</v>
      </c>
      <c r="G142" s="364">
        <f t="shared" si="10"/>
        <v>0</v>
      </c>
      <c r="H142" s="364">
        <f t="shared" si="11"/>
        <v>0</v>
      </c>
      <c r="I142" s="364">
        <f t="shared" si="12"/>
        <v>0</v>
      </c>
      <c r="J142" s="364">
        <f t="shared" si="13"/>
        <v>0</v>
      </c>
      <c r="K142" s="364">
        <f t="shared" si="14"/>
        <v>0</v>
      </c>
      <c r="L142" s="364">
        <f t="shared" si="15"/>
        <v>0</v>
      </c>
      <c r="M142" s="364">
        <f t="shared" ref="M142" si="44">M82/$M$107</f>
        <v>0</v>
      </c>
      <c r="N142" s="364">
        <f t="shared" si="17"/>
        <v>0.02</v>
      </c>
      <c r="O142" s="364">
        <f t="shared" si="18"/>
        <v>0.0212765957446809</v>
      </c>
    </row>
    <row r="143" customHeight="1" spans="2:15">
      <c r="B143" s="41" t="str">
        <f t="shared" si="5"/>
        <v>PRODUTOR CULTURAL</v>
      </c>
      <c r="C143" s="364">
        <f t="shared" si="6"/>
        <v>0</v>
      </c>
      <c r="D143" s="364">
        <f t="shared" si="7"/>
        <v>0</v>
      </c>
      <c r="E143" s="364">
        <f t="shared" si="8"/>
        <v>0</v>
      </c>
      <c r="F143" s="364">
        <f t="shared" si="9"/>
        <v>0</v>
      </c>
      <c r="G143" s="364">
        <f t="shared" si="10"/>
        <v>0</v>
      </c>
      <c r="H143" s="364">
        <f t="shared" si="11"/>
        <v>0</v>
      </c>
      <c r="I143" s="364">
        <f t="shared" si="12"/>
        <v>0</v>
      </c>
      <c r="J143" s="364">
        <f t="shared" si="13"/>
        <v>0</v>
      </c>
      <c r="K143" s="364">
        <f t="shared" si="14"/>
        <v>0.00840336134453781</v>
      </c>
      <c r="L143" s="364">
        <f t="shared" si="15"/>
        <v>0</v>
      </c>
      <c r="M143" s="364">
        <f t="shared" ref="M143" si="45">M83/$M$107</f>
        <v>0</v>
      </c>
      <c r="N143" s="364">
        <f t="shared" si="17"/>
        <v>0</v>
      </c>
      <c r="O143" s="364">
        <f t="shared" si="18"/>
        <v>0</v>
      </c>
    </row>
    <row r="144" customHeight="1" spans="2:15">
      <c r="B144" s="41" t="str">
        <f t="shared" si="5"/>
        <v>PROGRAMADOR VISUAL</v>
      </c>
      <c r="C144" s="364">
        <f t="shared" si="6"/>
        <v>0</v>
      </c>
      <c r="D144" s="364">
        <f t="shared" si="7"/>
        <v>0</v>
      </c>
      <c r="E144" s="364">
        <f t="shared" si="8"/>
        <v>0.0113636363636364</v>
      </c>
      <c r="F144" s="364">
        <f t="shared" si="9"/>
        <v>0.025</v>
      </c>
      <c r="G144" s="364">
        <f t="shared" si="10"/>
        <v>0</v>
      </c>
      <c r="H144" s="364">
        <f t="shared" si="11"/>
        <v>0</v>
      </c>
      <c r="I144" s="364">
        <f t="shared" si="12"/>
        <v>0</v>
      </c>
      <c r="J144" s="364">
        <f t="shared" si="13"/>
        <v>0</v>
      </c>
      <c r="K144" s="364">
        <f t="shared" si="14"/>
        <v>0</v>
      </c>
      <c r="L144" s="364">
        <f t="shared" si="15"/>
        <v>0</v>
      </c>
      <c r="M144" s="364">
        <f t="shared" ref="M144" si="46">M84/$M$107</f>
        <v>0</v>
      </c>
      <c r="N144" s="364">
        <f t="shared" si="17"/>
        <v>0</v>
      </c>
      <c r="O144" s="364">
        <f t="shared" si="18"/>
        <v>0.0851063829787234</v>
      </c>
    </row>
    <row r="145" customHeight="1" spans="2:15">
      <c r="B145" s="41" t="str">
        <f t="shared" si="5"/>
        <v>PSICOLOGO-AREA</v>
      </c>
      <c r="C145" s="364">
        <f t="shared" si="6"/>
        <v>0</v>
      </c>
      <c r="D145" s="364">
        <f t="shared" si="7"/>
        <v>0</v>
      </c>
      <c r="E145" s="364">
        <f t="shared" si="8"/>
        <v>0.0113636363636364</v>
      </c>
      <c r="F145" s="364">
        <f t="shared" si="9"/>
        <v>0.025</v>
      </c>
      <c r="G145" s="364">
        <f t="shared" si="10"/>
        <v>0.00553505535055351</v>
      </c>
      <c r="H145" s="364">
        <f t="shared" si="11"/>
        <v>0</v>
      </c>
      <c r="I145" s="364">
        <f t="shared" si="12"/>
        <v>0</v>
      </c>
      <c r="J145" s="364">
        <f t="shared" si="13"/>
        <v>0</v>
      </c>
      <c r="K145" s="364">
        <f t="shared" si="14"/>
        <v>0.00840336134453781</v>
      </c>
      <c r="L145" s="364">
        <f t="shared" si="15"/>
        <v>0</v>
      </c>
      <c r="M145" s="364">
        <f t="shared" ref="M145" si="47">M85/$M$107</f>
        <v>0</v>
      </c>
      <c r="N145" s="364">
        <f t="shared" si="17"/>
        <v>0</v>
      </c>
      <c r="O145" s="364">
        <f t="shared" si="18"/>
        <v>0.0638297872340425</v>
      </c>
    </row>
    <row r="146" customHeight="1" spans="2:15">
      <c r="B146" s="41" t="str">
        <f t="shared" si="5"/>
        <v>REDATOR</v>
      </c>
      <c r="C146" s="364">
        <f t="shared" si="6"/>
        <v>0</v>
      </c>
      <c r="D146" s="364">
        <f t="shared" si="7"/>
        <v>0</v>
      </c>
      <c r="E146" s="364">
        <f t="shared" si="8"/>
        <v>0.0113636363636364</v>
      </c>
      <c r="F146" s="364">
        <f t="shared" si="9"/>
        <v>0.05</v>
      </c>
      <c r="G146" s="364">
        <f t="shared" si="10"/>
        <v>0</v>
      </c>
      <c r="H146" s="364">
        <f t="shared" si="11"/>
        <v>0</v>
      </c>
      <c r="I146" s="364">
        <f t="shared" si="12"/>
        <v>0</v>
      </c>
      <c r="J146" s="364">
        <f t="shared" si="13"/>
        <v>0</v>
      </c>
      <c r="K146" s="364">
        <f t="shared" si="14"/>
        <v>0</v>
      </c>
      <c r="L146" s="364">
        <f t="shared" si="15"/>
        <v>0</v>
      </c>
      <c r="M146" s="364">
        <f t="shared" ref="M146" si="48">M86/$M$107</f>
        <v>0</v>
      </c>
      <c r="N146" s="364">
        <f t="shared" si="17"/>
        <v>0</v>
      </c>
      <c r="O146" s="364">
        <f t="shared" si="18"/>
        <v>0</v>
      </c>
    </row>
    <row r="147" customHeight="1" spans="2:15">
      <c r="B147" s="41" t="str">
        <f t="shared" si="5"/>
        <v>REGENTE</v>
      </c>
      <c r="C147" s="364">
        <f t="shared" si="6"/>
        <v>0</v>
      </c>
      <c r="D147" s="364">
        <f t="shared" si="7"/>
        <v>0</v>
      </c>
      <c r="E147" s="364">
        <f t="shared" si="8"/>
        <v>0</v>
      </c>
      <c r="F147" s="364">
        <f t="shared" si="9"/>
        <v>0</v>
      </c>
      <c r="G147" s="364">
        <f t="shared" si="10"/>
        <v>0</v>
      </c>
      <c r="H147" s="364">
        <f t="shared" si="11"/>
        <v>0</v>
      </c>
      <c r="I147" s="364">
        <f t="shared" si="12"/>
        <v>0</v>
      </c>
      <c r="J147" s="364">
        <f t="shared" si="13"/>
        <v>0.0136986301369863</v>
      </c>
      <c r="K147" s="364">
        <f t="shared" si="14"/>
        <v>0</v>
      </c>
      <c r="L147" s="364">
        <f t="shared" si="15"/>
        <v>0</v>
      </c>
      <c r="M147" s="364">
        <f t="shared" ref="M147" si="49">M87/$M$107</f>
        <v>0</v>
      </c>
      <c r="N147" s="364">
        <f t="shared" si="17"/>
        <v>0</v>
      </c>
      <c r="O147" s="364">
        <f t="shared" si="18"/>
        <v>0</v>
      </c>
    </row>
    <row r="148" customHeight="1" spans="2:15">
      <c r="B148" s="41" t="str">
        <f t="shared" si="5"/>
        <v>REVISOR DE TEXTOS</v>
      </c>
      <c r="C148" s="364">
        <f t="shared" si="6"/>
        <v>0</v>
      </c>
      <c r="D148" s="364">
        <f t="shared" si="7"/>
        <v>0</v>
      </c>
      <c r="E148" s="364">
        <f t="shared" si="8"/>
        <v>0</v>
      </c>
      <c r="F148" s="364">
        <f t="shared" si="9"/>
        <v>0</v>
      </c>
      <c r="G148" s="364">
        <f t="shared" si="10"/>
        <v>0</v>
      </c>
      <c r="H148" s="364">
        <f t="shared" si="11"/>
        <v>0</v>
      </c>
      <c r="I148" s="364">
        <f t="shared" si="12"/>
        <v>0</v>
      </c>
      <c r="J148" s="364">
        <f t="shared" si="13"/>
        <v>0.0136986301369863</v>
      </c>
      <c r="K148" s="364">
        <f t="shared" si="14"/>
        <v>0.0168067226890756</v>
      </c>
      <c r="L148" s="364">
        <f t="shared" si="15"/>
        <v>0.0540540540540541</v>
      </c>
      <c r="M148" s="364">
        <f t="shared" ref="M148" si="50">M88/$M$107</f>
        <v>0</v>
      </c>
      <c r="N148" s="364">
        <f t="shared" si="17"/>
        <v>0</v>
      </c>
      <c r="O148" s="364">
        <f t="shared" si="18"/>
        <v>0</v>
      </c>
    </row>
    <row r="149" customHeight="1" spans="2:15">
      <c r="B149" s="41" t="str">
        <f t="shared" si="5"/>
        <v>REVISOR DE TEXTOS BRAILLE</v>
      </c>
      <c r="C149" s="364">
        <f t="shared" si="6"/>
        <v>0</v>
      </c>
      <c r="D149" s="364">
        <f t="shared" si="7"/>
        <v>0</v>
      </c>
      <c r="E149" s="364">
        <f t="shared" si="8"/>
        <v>0</v>
      </c>
      <c r="F149" s="364">
        <f t="shared" si="9"/>
        <v>0</v>
      </c>
      <c r="G149" s="364">
        <f t="shared" si="10"/>
        <v>0</v>
      </c>
      <c r="H149" s="364">
        <f t="shared" si="11"/>
        <v>0</v>
      </c>
      <c r="I149" s="364">
        <f t="shared" si="12"/>
        <v>0</v>
      </c>
      <c r="J149" s="364">
        <f t="shared" si="13"/>
        <v>0.0136986301369863</v>
      </c>
      <c r="K149" s="364">
        <f t="shared" si="14"/>
        <v>0</v>
      </c>
      <c r="L149" s="364">
        <f t="shared" si="15"/>
        <v>0</v>
      </c>
      <c r="M149" s="364">
        <f t="shared" ref="M149" si="51">M89/$M$107</f>
        <v>0</v>
      </c>
      <c r="N149" s="364">
        <f t="shared" si="17"/>
        <v>0</v>
      </c>
      <c r="O149" s="364">
        <f t="shared" si="18"/>
        <v>0</v>
      </c>
    </row>
    <row r="150" customHeight="1" spans="2:15">
      <c r="B150" s="41" t="str">
        <f t="shared" si="5"/>
        <v>SECRETARIO EXECUTIVO</v>
      </c>
      <c r="C150" s="364">
        <f t="shared" si="6"/>
        <v>0.0833333333333333</v>
      </c>
      <c r="D150" s="364">
        <f t="shared" si="7"/>
        <v>0.0487804878048781</v>
      </c>
      <c r="E150" s="364">
        <f t="shared" si="8"/>
        <v>0.0227272727272727</v>
      </c>
      <c r="F150" s="364">
        <f t="shared" si="9"/>
        <v>0</v>
      </c>
      <c r="G150" s="364">
        <f t="shared" si="10"/>
        <v>0</v>
      </c>
      <c r="H150" s="364">
        <f t="shared" si="11"/>
        <v>0</v>
      </c>
      <c r="I150" s="364">
        <f t="shared" si="12"/>
        <v>0</v>
      </c>
      <c r="J150" s="364">
        <f t="shared" si="13"/>
        <v>0</v>
      </c>
      <c r="K150" s="364">
        <f t="shared" si="14"/>
        <v>0</v>
      </c>
      <c r="L150" s="364">
        <f t="shared" si="15"/>
        <v>0</v>
      </c>
      <c r="M150" s="364">
        <f t="shared" ref="M150" si="52">M90/$M$107</f>
        <v>0</v>
      </c>
      <c r="N150" s="364">
        <f t="shared" si="17"/>
        <v>0</v>
      </c>
      <c r="O150" s="364">
        <f t="shared" si="18"/>
        <v>0</v>
      </c>
    </row>
    <row r="151" customHeight="1" spans="2:15">
      <c r="B151" s="41" t="str">
        <f t="shared" si="5"/>
        <v>TEC DE TECNOLOGIA DA INFORMACAO</v>
      </c>
      <c r="C151" s="364">
        <f t="shared" si="6"/>
        <v>0</v>
      </c>
      <c r="D151" s="364">
        <f t="shared" si="7"/>
        <v>0</v>
      </c>
      <c r="E151" s="364">
        <f t="shared" si="8"/>
        <v>0.0568181818181818</v>
      </c>
      <c r="F151" s="364">
        <f t="shared" si="9"/>
        <v>0.075</v>
      </c>
      <c r="G151" s="364">
        <f t="shared" si="10"/>
        <v>0</v>
      </c>
      <c r="H151" s="364">
        <f t="shared" si="11"/>
        <v>0.0555555555555556</v>
      </c>
      <c r="I151" s="364">
        <f t="shared" si="12"/>
        <v>0.0202020202020202</v>
      </c>
      <c r="J151" s="364">
        <f t="shared" si="13"/>
        <v>0.0410958904109589</v>
      </c>
      <c r="K151" s="364">
        <f t="shared" si="14"/>
        <v>0.0336134453781513</v>
      </c>
      <c r="L151" s="364">
        <f t="shared" si="15"/>
        <v>0.0540540540540541</v>
      </c>
      <c r="M151" s="364">
        <f t="shared" ref="M151" si="53">M91/$M$107</f>
        <v>0</v>
      </c>
      <c r="N151" s="364">
        <f t="shared" si="17"/>
        <v>0.06</v>
      </c>
      <c r="O151" s="364">
        <f t="shared" si="18"/>
        <v>0.0638297872340425</v>
      </c>
    </row>
    <row r="152" customHeight="1" spans="2:15">
      <c r="B152" s="41" t="str">
        <f t="shared" si="5"/>
        <v>TEC EM SEGURANCA DO TRABALHO</v>
      </c>
      <c r="C152" s="364">
        <f t="shared" si="6"/>
        <v>0</v>
      </c>
      <c r="D152" s="364">
        <f t="shared" si="7"/>
        <v>0</v>
      </c>
      <c r="E152" s="364">
        <f t="shared" si="8"/>
        <v>0.0113636363636364</v>
      </c>
      <c r="F152" s="364">
        <f t="shared" si="9"/>
        <v>0</v>
      </c>
      <c r="G152" s="364">
        <f t="shared" si="10"/>
        <v>0.00553505535055351</v>
      </c>
      <c r="H152" s="364">
        <f t="shared" si="11"/>
        <v>0</v>
      </c>
      <c r="I152" s="364">
        <f t="shared" si="12"/>
        <v>0</v>
      </c>
      <c r="J152" s="364">
        <f t="shared" si="13"/>
        <v>0</v>
      </c>
      <c r="K152" s="364">
        <f t="shared" si="14"/>
        <v>0</v>
      </c>
      <c r="L152" s="364">
        <f t="shared" si="15"/>
        <v>0</v>
      </c>
      <c r="M152" s="364">
        <f t="shared" ref="M152" si="54">M92/$M$107</f>
        <v>0</v>
      </c>
      <c r="N152" s="364">
        <f t="shared" si="17"/>
        <v>0</v>
      </c>
      <c r="O152" s="364">
        <f t="shared" si="18"/>
        <v>0</v>
      </c>
    </row>
    <row r="153" customHeight="1" spans="2:15">
      <c r="B153" s="41" t="str">
        <f t="shared" si="5"/>
        <v>TECNICO DE LABORATORIO AREA</v>
      </c>
      <c r="C153" s="364">
        <f t="shared" si="6"/>
        <v>0.166666666666667</v>
      </c>
      <c r="D153" s="364">
        <f t="shared" si="7"/>
        <v>0.024390243902439</v>
      </c>
      <c r="E153" s="364">
        <f t="shared" si="8"/>
        <v>0.204545454545455</v>
      </c>
      <c r="F153" s="364">
        <f t="shared" si="9"/>
        <v>0.6</v>
      </c>
      <c r="G153" s="364">
        <f t="shared" si="10"/>
        <v>0.0553505535055351</v>
      </c>
      <c r="H153" s="364">
        <f t="shared" si="11"/>
        <v>0.222222222222222</v>
      </c>
      <c r="I153" s="364">
        <f t="shared" si="12"/>
        <v>0.0303030303030303</v>
      </c>
      <c r="J153" s="364">
        <f t="shared" si="13"/>
        <v>0.0547945205479452</v>
      </c>
      <c r="K153" s="364">
        <f t="shared" si="14"/>
        <v>0.235294117647059</v>
      </c>
      <c r="L153" s="364">
        <f t="shared" si="15"/>
        <v>0.135135135135135</v>
      </c>
      <c r="M153" s="364">
        <f t="shared" ref="M153" si="55">M93/$M$107</f>
        <v>0.333333333333333</v>
      </c>
      <c r="N153" s="364">
        <f t="shared" si="17"/>
        <v>0.08</v>
      </c>
      <c r="O153" s="364">
        <f t="shared" si="18"/>
        <v>0.0425531914893617</v>
      </c>
    </row>
    <row r="154" customHeight="1" spans="2:15">
      <c r="B154" s="41" t="str">
        <f t="shared" si="5"/>
        <v>TECNICO DESPORTIVO</v>
      </c>
      <c r="C154" s="364">
        <f t="shared" si="6"/>
        <v>0</v>
      </c>
      <c r="D154" s="364">
        <f t="shared" si="7"/>
        <v>0</v>
      </c>
      <c r="E154" s="364">
        <f t="shared" si="8"/>
        <v>0</v>
      </c>
      <c r="F154" s="364">
        <f t="shared" si="9"/>
        <v>0</v>
      </c>
      <c r="G154" s="364">
        <f t="shared" si="10"/>
        <v>0</v>
      </c>
      <c r="H154" s="364">
        <f t="shared" si="11"/>
        <v>0</v>
      </c>
      <c r="I154" s="364">
        <f t="shared" si="12"/>
        <v>0</v>
      </c>
      <c r="J154" s="364">
        <f t="shared" si="13"/>
        <v>0</v>
      </c>
      <c r="K154" s="364">
        <f t="shared" si="14"/>
        <v>0.00840336134453781</v>
      </c>
      <c r="L154" s="364">
        <f t="shared" si="15"/>
        <v>0</v>
      </c>
      <c r="M154" s="364">
        <f t="shared" ref="M154" si="56">M94/$M$107</f>
        <v>0</v>
      </c>
      <c r="N154" s="364">
        <f t="shared" si="17"/>
        <v>0</v>
      </c>
      <c r="O154" s="364">
        <f t="shared" si="18"/>
        <v>0.0212765957446809</v>
      </c>
    </row>
    <row r="155" customHeight="1" spans="2:15">
      <c r="B155" s="41" t="str">
        <f t="shared" si="5"/>
        <v>TECNICO EM AGROPECUARIA</v>
      </c>
      <c r="C155" s="364">
        <f t="shared" si="6"/>
        <v>0.0277777777777778</v>
      </c>
      <c r="D155" s="364">
        <f t="shared" si="7"/>
        <v>0</v>
      </c>
      <c r="E155" s="364">
        <f t="shared" si="8"/>
        <v>0.0113636363636364</v>
      </c>
      <c r="F155" s="364">
        <f t="shared" si="9"/>
        <v>0</v>
      </c>
      <c r="G155" s="364">
        <f t="shared" si="10"/>
        <v>0</v>
      </c>
      <c r="H155" s="364">
        <f t="shared" si="11"/>
        <v>0</v>
      </c>
      <c r="I155" s="364">
        <f t="shared" si="12"/>
        <v>0</v>
      </c>
      <c r="J155" s="364">
        <f t="shared" si="13"/>
        <v>0</v>
      </c>
      <c r="K155" s="364">
        <f t="shared" si="14"/>
        <v>0</v>
      </c>
      <c r="L155" s="364">
        <f t="shared" si="15"/>
        <v>0</v>
      </c>
      <c r="M155" s="364">
        <f t="shared" ref="M155" si="57">M95/$M$107</f>
        <v>0</v>
      </c>
      <c r="N155" s="364">
        <f t="shared" si="17"/>
        <v>0.04</v>
      </c>
      <c r="O155" s="364">
        <f t="shared" si="18"/>
        <v>0</v>
      </c>
    </row>
    <row r="156" customHeight="1" spans="2:15">
      <c r="B156" s="41" t="str">
        <f t="shared" si="5"/>
        <v>TECNICO EM ASSUNTOS EDUCACIONAIS</v>
      </c>
      <c r="C156" s="364">
        <f t="shared" si="6"/>
        <v>0.138888888888889</v>
      </c>
      <c r="D156" s="364">
        <f t="shared" si="7"/>
        <v>0.024390243902439</v>
      </c>
      <c r="E156" s="364">
        <f t="shared" si="8"/>
        <v>0.0340909090909091</v>
      </c>
      <c r="F156" s="364">
        <f t="shared" si="9"/>
        <v>0.05</v>
      </c>
      <c r="G156" s="364">
        <f t="shared" si="10"/>
        <v>0.003690036900369</v>
      </c>
      <c r="H156" s="364">
        <f t="shared" si="11"/>
        <v>0.0138888888888889</v>
      </c>
      <c r="I156" s="364">
        <f t="shared" si="12"/>
        <v>0.0404040404040404</v>
      </c>
      <c r="J156" s="364">
        <f t="shared" si="13"/>
        <v>0.0684931506849315</v>
      </c>
      <c r="K156" s="364">
        <f t="shared" si="14"/>
        <v>0</v>
      </c>
      <c r="L156" s="364">
        <f t="shared" si="15"/>
        <v>0.0540540540540541</v>
      </c>
      <c r="M156" s="364">
        <f t="shared" ref="M156" si="58">M96/$M$107</f>
        <v>0.0555555555555556</v>
      </c>
      <c r="N156" s="364">
        <f t="shared" si="17"/>
        <v>0</v>
      </c>
      <c r="O156" s="364">
        <f t="shared" si="18"/>
        <v>0.0212765957446809</v>
      </c>
    </row>
    <row r="157" customHeight="1" spans="2:15">
      <c r="B157" s="41" t="str">
        <f t="shared" si="5"/>
        <v>TECNICO EM CONTABILIDADE</v>
      </c>
      <c r="C157" s="364">
        <f t="shared" si="6"/>
        <v>0.0277777777777778</v>
      </c>
      <c r="D157" s="364">
        <f t="shared" si="7"/>
        <v>0.0487804878048781</v>
      </c>
      <c r="E157" s="364">
        <f t="shared" si="8"/>
        <v>0</v>
      </c>
      <c r="F157" s="364">
        <f t="shared" si="9"/>
        <v>0</v>
      </c>
      <c r="G157" s="364">
        <f t="shared" si="10"/>
        <v>0.00922509225092251</v>
      </c>
      <c r="H157" s="364">
        <f t="shared" si="11"/>
        <v>0.0138888888888889</v>
      </c>
      <c r="I157" s="364">
        <f t="shared" si="12"/>
        <v>0.0202020202020202</v>
      </c>
      <c r="J157" s="364">
        <f t="shared" si="13"/>
        <v>0</v>
      </c>
      <c r="K157" s="364">
        <f t="shared" si="14"/>
        <v>0</v>
      </c>
      <c r="L157" s="364">
        <f t="shared" si="15"/>
        <v>0</v>
      </c>
      <c r="M157" s="364">
        <f t="shared" ref="M157" si="59">M97/$M$107</f>
        <v>0</v>
      </c>
      <c r="N157" s="364">
        <f t="shared" si="17"/>
        <v>0</v>
      </c>
      <c r="O157" s="364">
        <f t="shared" si="18"/>
        <v>0.0425531914893617</v>
      </c>
    </row>
    <row r="158" customHeight="1" spans="2:15">
      <c r="B158" s="41" t="str">
        <f t="shared" si="5"/>
        <v>TECNICO EM EDIFICACOES</v>
      </c>
      <c r="C158" s="364">
        <f t="shared" si="6"/>
        <v>0</v>
      </c>
      <c r="D158" s="364">
        <f t="shared" si="7"/>
        <v>0</v>
      </c>
      <c r="E158" s="364">
        <f t="shared" si="8"/>
        <v>0</v>
      </c>
      <c r="F158" s="364">
        <f t="shared" si="9"/>
        <v>0</v>
      </c>
      <c r="G158" s="364">
        <f t="shared" si="10"/>
        <v>0</v>
      </c>
      <c r="H158" s="364">
        <f t="shared" si="11"/>
        <v>0</v>
      </c>
      <c r="I158" s="364">
        <f t="shared" si="12"/>
        <v>0</v>
      </c>
      <c r="J158" s="364">
        <f t="shared" si="13"/>
        <v>0</v>
      </c>
      <c r="K158" s="364">
        <f t="shared" si="14"/>
        <v>0.00840336134453781</v>
      </c>
      <c r="L158" s="364">
        <f t="shared" si="15"/>
        <v>0</v>
      </c>
      <c r="M158" s="364">
        <f t="shared" ref="M158" si="60">M98/$M$107</f>
        <v>0</v>
      </c>
      <c r="N158" s="364">
        <f t="shared" si="17"/>
        <v>0</v>
      </c>
      <c r="O158" s="364">
        <f t="shared" si="18"/>
        <v>0</v>
      </c>
    </row>
    <row r="159" customHeight="1" spans="2:15">
      <c r="B159" s="41" t="str">
        <f t="shared" si="5"/>
        <v>TECNICO EM ELETRONICA</v>
      </c>
      <c r="C159" s="364">
        <f t="shared" si="6"/>
        <v>0</v>
      </c>
      <c r="D159" s="364">
        <f t="shared" si="7"/>
        <v>0</v>
      </c>
      <c r="E159" s="364">
        <f t="shared" si="8"/>
        <v>0</v>
      </c>
      <c r="F159" s="364">
        <f t="shared" si="9"/>
        <v>0</v>
      </c>
      <c r="G159" s="364">
        <f t="shared" si="10"/>
        <v>0.0018450184501845</v>
      </c>
      <c r="H159" s="364">
        <f t="shared" si="11"/>
        <v>0.0138888888888889</v>
      </c>
      <c r="I159" s="364">
        <f t="shared" si="12"/>
        <v>0.0101010101010101</v>
      </c>
      <c r="J159" s="364">
        <f t="shared" si="13"/>
        <v>0</v>
      </c>
      <c r="K159" s="364">
        <f t="shared" si="14"/>
        <v>0</v>
      </c>
      <c r="L159" s="364">
        <f t="shared" si="15"/>
        <v>0</v>
      </c>
      <c r="M159" s="364">
        <f t="shared" ref="M159" si="61">M99/$M$107</f>
        <v>0</v>
      </c>
      <c r="N159" s="364">
        <f t="shared" si="17"/>
        <v>0</v>
      </c>
      <c r="O159" s="364">
        <f t="shared" si="18"/>
        <v>0</v>
      </c>
    </row>
    <row r="160" customHeight="1" spans="2:15">
      <c r="B160" s="41" t="str">
        <f t="shared" si="5"/>
        <v>TECNICO EM ELETROTECNICA</v>
      </c>
      <c r="C160" s="364">
        <f t="shared" si="6"/>
        <v>0</v>
      </c>
      <c r="D160" s="364">
        <f t="shared" si="7"/>
        <v>0</v>
      </c>
      <c r="E160" s="364">
        <f t="shared" si="8"/>
        <v>0</v>
      </c>
      <c r="F160" s="364">
        <f t="shared" si="9"/>
        <v>0</v>
      </c>
      <c r="G160" s="364">
        <f t="shared" si="10"/>
        <v>0</v>
      </c>
      <c r="H160" s="364">
        <f t="shared" si="11"/>
        <v>0</v>
      </c>
      <c r="I160" s="364">
        <f t="shared" si="12"/>
        <v>0.0101010101010101</v>
      </c>
      <c r="J160" s="364">
        <f t="shared" si="13"/>
        <v>0</v>
      </c>
      <c r="K160" s="364">
        <f t="shared" si="14"/>
        <v>0</v>
      </c>
      <c r="L160" s="364">
        <f t="shared" si="15"/>
        <v>0</v>
      </c>
      <c r="M160" s="364">
        <f t="shared" ref="M160" si="62">M100/$M$107</f>
        <v>0</v>
      </c>
      <c r="N160" s="364">
        <f t="shared" si="17"/>
        <v>0</v>
      </c>
      <c r="O160" s="364">
        <f t="shared" si="18"/>
        <v>0</v>
      </c>
    </row>
    <row r="161" customHeight="1" spans="2:15">
      <c r="B161" s="41" t="str">
        <f t="shared" si="5"/>
        <v>TECNICO EM ENFERMAGEM</v>
      </c>
      <c r="C161" s="364">
        <f t="shared" si="6"/>
        <v>0</v>
      </c>
      <c r="D161" s="364">
        <f t="shared" si="7"/>
        <v>0</v>
      </c>
      <c r="E161" s="364">
        <f t="shared" si="8"/>
        <v>0</v>
      </c>
      <c r="F161" s="364">
        <f t="shared" si="9"/>
        <v>0</v>
      </c>
      <c r="G161" s="364">
        <f t="shared" si="10"/>
        <v>0.322878228782288</v>
      </c>
      <c r="H161" s="364">
        <f t="shared" si="11"/>
        <v>0.0694444444444444</v>
      </c>
      <c r="I161" s="364">
        <f t="shared" si="12"/>
        <v>0.0808080808080808</v>
      </c>
      <c r="J161" s="364">
        <f t="shared" si="13"/>
        <v>0</v>
      </c>
      <c r="K161" s="364">
        <f t="shared" si="14"/>
        <v>0</v>
      </c>
      <c r="L161" s="364">
        <f t="shared" si="15"/>
        <v>0</v>
      </c>
      <c r="M161" s="364">
        <f t="shared" ref="M161" si="63">M101/$M$107</f>
        <v>0</v>
      </c>
      <c r="N161" s="364">
        <f t="shared" si="17"/>
        <v>0</v>
      </c>
      <c r="O161" s="364">
        <f t="shared" si="18"/>
        <v>0</v>
      </c>
    </row>
    <row r="162" customHeight="1" spans="2:15">
      <c r="B162" s="41" t="str">
        <f t="shared" si="5"/>
        <v>TECNICO EM QUIMICA</v>
      </c>
      <c r="C162" s="364">
        <f t="shared" si="6"/>
        <v>0</v>
      </c>
      <c r="D162" s="364">
        <f t="shared" si="7"/>
        <v>0</v>
      </c>
      <c r="E162" s="364">
        <f t="shared" si="8"/>
        <v>0</v>
      </c>
      <c r="F162" s="364">
        <f t="shared" si="9"/>
        <v>0</v>
      </c>
      <c r="G162" s="364">
        <f t="shared" si="10"/>
        <v>0</v>
      </c>
      <c r="H162" s="364">
        <f t="shared" si="11"/>
        <v>0</v>
      </c>
      <c r="I162" s="364">
        <f t="shared" si="12"/>
        <v>0</v>
      </c>
      <c r="J162" s="364">
        <f t="shared" si="13"/>
        <v>0</v>
      </c>
      <c r="K162" s="364">
        <f t="shared" si="14"/>
        <v>0.00840336134453781</v>
      </c>
      <c r="L162" s="364">
        <f t="shared" si="15"/>
        <v>0</v>
      </c>
      <c r="M162" s="364">
        <f t="shared" ref="M162" si="64">M102/$M$107</f>
        <v>0.0555555555555556</v>
      </c>
      <c r="N162" s="364">
        <f t="shared" si="17"/>
        <v>0</v>
      </c>
      <c r="O162" s="364">
        <f t="shared" si="18"/>
        <v>0</v>
      </c>
    </row>
    <row r="163" customHeight="1" spans="2:15">
      <c r="B163" s="41" t="str">
        <f t="shared" si="5"/>
        <v>TECNICO EM RADIOLOGIA</v>
      </c>
      <c r="C163" s="364">
        <f t="shared" si="6"/>
        <v>0</v>
      </c>
      <c r="D163" s="364">
        <f t="shared" si="7"/>
        <v>0</v>
      </c>
      <c r="E163" s="364">
        <f t="shared" si="8"/>
        <v>0</v>
      </c>
      <c r="F163" s="364">
        <f t="shared" si="9"/>
        <v>0</v>
      </c>
      <c r="G163" s="364">
        <f t="shared" si="10"/>
        <v>0.025830258302583</v>
      </c>
      <c r="H163" s="364">
        <f t="shared" si="11"/>
        <v>0</v>
      </c>
      <c r="I163" s="364">
        <f t="shared" si="12"/>
        <v>0.0101010101010101</v>
      </c>
      <c r="J163" s="364">
        <f t="shared" si="13"/>
        <v>0</v>
      </c>
      <c r="K163" s="364">
        <f t="shared" si="14"/>
        <v>0</v>
      </c>
      <c r="L163" s="364">
        <f t="shared" si="15"/>
        <v>0</v>
      </c>
      <c r="M163" s="364">
        <f t="shared" ref="M163" si="65">M103/$M$107</f>
        <v>0</v>
      </c>
      <c r="N163" s="364">
        <f t="shared" si="17"/>
        <v>0</v>
      </c>
      <c r="O163" s="364">
        <f t="shared" si="18"/>
        <v>0</v>
      </c>
    </row>
    <row r="164" customHeight="1" spans="2:15">
      <c r="B164" s="41" t="str">
        <f t="shared" si="5"/>
        <v>TECNICO EM REFRIGERACAO</v>
      </c>
      <c r="C164" s="364">
        <f t="shared" si="6"/>
        <v>0</v>
      </c>
      <c r="D164" s="364">
        <f t="shared" si="7"/>
        <v>0</v>
      </c>
      <c r="E164" s="364">
        <f t="shared" si="8"/>
        <v>0</v>
      </c>
      <c r="F164" s="364">
        <f t="shared" si="9"/>
        <v>0</v>
      </c>
      <c r="G164" s="364">
        <f t="shared" si="10"/>
        <v>0</v>
      </c>
      <c r="H164" s="364">
        <f t="shared" si="11"/>
        <v>0</v>
      </c>
      <c r="I164" s="364">
        <f t="shared" si="12"/>
        <v>0</v>
      </c>
      <c r="J164" s="364">
        <f t="shared" si="13"/>
        <v>0</v>
      </c>
      <c r="K164" s="364">
        <f t="shared" si="14"/>
        <v>0.00840336134453781</v>
      </c>
      <c r="L164" s="364">
        <f t="shared" si="15"/>
        <v>0</v>
      </c>
      <c r="M164" s="364">
        <f t="shared" ref="M164" si="66">M104/$M$107</f>
        <v>0</v>
      </c>
      <c r="N164" s="364">
        <f t="shared" si="17"/>
        <v>0</v>
      </c>
      <c r="O164" s="364">
        <f t="shared" si="18"/>
        <v>0</v>
      </c>
    </row>
    <row r="165" customHeight="1" spans="2:15">
      <c r="B165" s="41" t="str">
        <f t="shared" si="5"/>
        <v>TRADUTOR INTERPRETE</v>
      </c>
      <c r="C165" s="364">
        <f t="shared" si="6"/>
        <v>0</v>
      </c>
      <c r="D165" s="364">
        <f t="shared" si="7"/>
        <v>0</v>
      </c>
      <c r="E165" s="364">
        <f t="shared" si="8"/>
        <v>0.0113636363636364</v>
      </c>
      <c r="F165" s="364">
        <f t="shared" si="9"/>
        <v>0</v>
      </c>
      <c r="G165" s="364">
        <f t="shared" si="10"/>
        <v>0</v>
      </c>
      <c r="H165" s="364">
        <f t="shared" si="11"/>
        <v>0</v>
      </c>
      <c r="I165" s="364">
        <f t="shared" si="12"/>
        <v>0</v>
      </c>
      <c r="J165" s="364">
        <f t="shared" si="13"/>
        <v>0.0136986301369863</v>
      </c>
      <c r="K165" s="364">
        <f t="shared" si="14"/>
        <v>0</v>
      </c>
      <c r="L165" s="364">
        <f t="shared" si="15"/>
        <v>0</v>
      </c>
      <c r="M165" s="364">
        <f t="shared" ref="M165" si="67">M105/$M$107</f>
        <v>0</v>
      </c>
      <c r="N165" s="364">
        <f t="shared" si="17"/>
        <v>0</v>
      </c>
      <c r="O165" s="364">
        <f t="shared" si="18"/>
        <v>0</v>
      </c>
    </row>
    <row r="166" customHeight="1" spans="2:15">
      <c r="B166" s="41" t="str">
        <f t="shared" si="5"/>
        <v>TRADUTOR INTERPRETE DE LINGUAGEM SINAIS</v>
      </c>
      <c r="C166" s="364">
        <f t="shared" si="6"/>
        <v>0</v>
      </c>
      <c r="D166" s="364">
        <f t="shared" si="7"/>
        <v>0</v>
      </c>
      <c r="E166" s="364">
        <f t="shared" si="8"/>
        <v>0</v>
      </c>
      <c r="F166" s="364">
        <f t="shared" si="9"/>
        <v>0</v>
      </c>
      <c r="G166" s="364">
        <f t="shared" si="10"/>
        <v>0</v>
      </c>
      <c r="H166" s="364">
        <f t="shared" si="11"/>
        <v>0</v>
      </c>
      <c r="I166" s="364">
        <f t="shared" si="12"/>
        <v>0</v>
      </c>
      <c r="J166" s="364">
        <f t="shared" si="13"/>
        <v>0.0273972602739726</v>
      </c>
      <c r="K166" s="364">
        <f t="shared" si="14"/>
        <v>0.00840336134453781</v>
      </c>
      <c r="L166" s="364">
        <f t="shared" si="15"/>
        <v>0</v>
      </c>
      <c r="M166" s="364">
        <f t="shared" ref="M166" si="68">M106/$M$107</f>
        <v>0</v>
      </c>
      <c r="N166" s="364">
        <f t="shared" si="17"/>
        <v>0</v>
      </c>
      <c r="O166" s="364">
        <f t="shared" si="18"/>
        <v>0.0212765957446809</v>
      </c>
    </row>
    <row r="167" customHeight="1" spans="2:15">
      <c r="B167" s="196" t="s">
        <v>8</v>
      </c>
      <c r="C167" s="365">
        <f>SUM(C115:C166)</f>
        <v>1</v>
      </c>
      <c r="D167" s="365">
        <f t="shared" ref="D167:N167" si="69">SUM(D115:D166)</f>
        <v>1</v>
      </c>
      <c r="E167" s="365">
        <f t="shared" si="69"/>
        <v>1</v>
      </c>
      <c r="F167" s="365">
        <f t="shared" si="69"/>
        <v>1</v>
      </c>
      <c r="G167" s="365">
        <f t="shared" si="69"/>
        <v>1</v>
      </c>
      <c r="H167" s="365">
        <f t="shared" si="69"/>
        <v>1</v>
      </c>
      <c r="I167" s="365">
        <f t="shared" si="69"/>
        <v>1</v>
      </c>
      <c r="J167" s="365">
        <f t="shared" si="69"/>
        <v>1</v>
      </c>
      <c r="K167" s="365">
        <f t="shared" si="69"/>
        <v>1</v>
      </c>
      <c r="L167" s="365">
        <f t="shared" si="69"/>
        <v>1</v>
      </c>
      <c r="M167" s="365">
        <f t="shared" si="69"/>
        <v>1</v>
      </c>
      <c r="N167" s="365">
        <f t="shared" si="69"/>
        <v>1</v>
      </c>
      <c r="O167" s="365">
        <f t="shared" si="18"/>
        <v>1</v>
      </c>
    </row>
    <row r="168" customHeight="1" spans="2:2">
      <c r="B168" s="3" t="s">
        <v>26</v>
      </c>
    </row>
    <row r="169" customHeight="1" spans="2:15">
      <c r="B169" s="3" t="s">
        <v>163</v>
      </c>
      <c r="C169" s="267"/>
      <c r="D169" s="267"/>
      <c r="E169" s="267"/>
      <c r="F169" s="267"/>
      <c r="G169" s="267"/>
      <c r="H169" s="267"/>
      <c r="I169" s="267"/>
      <c r="J169" s="267"/>
      <c r="K169" s="267"/>
      <c r="L169" s="267"/>
      <c r="M169" s="267"/>
      <c r="N169" s="267"/>
      <c r="O169" s="267"/>
    </row>
    <row r="170" customHeight="1" spans="2:15">
      <c r="B170" s="8"/>
      <c r="C170" s="267"/>
      <c r="D170" s="267"/>
      <c r="E170" s="267"/>
      <c r="F170" s="267"/>
      <c r="G170" s="267"/>
      <c r="H170" s="267"/>
      <c r="I170" s="267"/>
      <c r="J170" s="267"/>
      <c r="K170" s="267"/>
      <c r="L170" s="267"/>
      <c r="M170" s="267"/>
      <c r="N170" s="267"/>
      <c r="O170" s="267"/>
    </row>
    <row r="171" customHeight="1" spans="2:15">
      <c r="B171" s="8"/>
      <c r="C171" s="267"/>
      <c r="D171" s="267"/>
      <c r="E171" s="267"/>
      <c r="F171" s="267"/>
      <c r="G171" s="267"/>
      <c r="H171" s="267"/>
      <c r="I171" s="267"/>
      <c r="J171" s="267"/>
      <c r="K171" s="267"/>
      <c r="L171" s="267"/>
      <c r="M171" s="267"/>
      <c r="N171" s="267"/>
      <c r="O171" s="267"/>
    </row>
    <row r="172" customHeight="1" spans="2:15">
      <c r="B172" s="267"/>
      <c r="C172" s="267"/>
      <c r="D172" s="267"/>
      <c r="E172" s="267"/>
      <c r="F172" s="267"/>
      <c r="G172" s="267"/>
      <c r="H172" s="267"/>
      <c r="I172" s="267"/>
      <c r="J172" s="267"/>
      <c r="K172" s="267"/>
      <c r="L172" s="267"/>
      <c r="M172" s="267"/>
      <c r="N172" s="267"/>
      <c r="O172" s="267"/>
    </row>
    <row r="173" customHeight="1" spans="2:15">
      <c r="B173" s="267"/>
      <c r="C173" s="267"/>
      <c r="D173" s="267"/>
      <c r="E173" s="267"/>
      <c r="F173" s="267"/>
      <c r="G173" s="267"/>
      <c r="H173" s="267"/>
      <c r="I173" s="267"/>
      <c r="J173" s="267"/>
      <c r="K173" s="267"/>
      <c r="L173" s="267"/>
      <c r="M173" s="267"/>
      <c r="N173" s="267"/>
      <c r="O173" s="267"/>
    </row>
    <row r="174" customHeight="1" spans="2:15">
      <c r="B174" s="267"/>
      <c r="C174" s="267"/>
      <c r="D174" s="267"/>
      <c r="E174" s="267"/>
      <c r="F174" s="267"/>
      <c r="G174" s="267"/>
      <c r="H174" s="267"/>
      <c r="I174" s="267"/>
      <c r="J174" s="267"/>
      <c r="K174" s="267"/>
      <c r="L174" s="267"/>
      <c r="M174" s="267"/>
      <c r="N174" s="267"/>
      <c r="O174" s="267"/>
    </row>
    <row r="175" customHeight="1" spans="2:15">
      <c r="B175" s="267"/>
      <c r="C175" s="267"/>
      <c r="D175" s="267"/>
      <c r="E175" s="267"/>
      <c r="F175" s="267"/>
      <c r="G175" s="267"/>
      <c r="H175" s="267"/>
      <c r="I175" s="267"/>
      <c r="J175" s="267"/>
      <c r="K175" s="267"/>
      <c r="L175" s="267"/>
      <c r="M175" s="267"/>
      <c r="N175" s="267"/>
      <c r="O175" s="267"/>
    </row>
    <row r="176" customHeight="1" spans="2:15">
      <c r="B176" s="267"/>
      <c r="C176" s="267"/>
      <c r="D176" s="267"/>
      <c r="E176" s="267"/>
      <c r="F176" s="267"/>
      <c r="G176" s="267"/>
      <c r="H176" s="267"/>
      <c r="I176" s="267"/>
      <c r="J176" s="267"/>
      <c r="K176" s="267"/>
      <c r="L176" s="267"/>
      <c r="M176" s="267"/>
      <c r="N176" s="267"/>
      <c r="O176" s="267"/>
    </row>
    <row r="177" customHeight="1" spans="2:15">
      <c r="B177" s="267"/>
      <c r="C177" s="267"/>
      <c r="D177" s="267"/>
      <c r="E177" s="267"/>
      <c r="F177" s="267"/>
      <c r="G177" s="267"/>
      <c r="H177" s="267"/>
      <c r="I177" s="267"/>
      <c r="J177" s="267"/>
      <c r="K177" s="267"/>
      <c r="L177" s="267"/>
      <c r="M177" s="267"/>
      <c r="N177" s="267"/>
      <c r="O177" s="267"/>
    </row>
    <row r="178" customHeight="1" spans="2:15">
      <c r="B178" s="267"/>
      <c r="C178" s="267"/>
      <c r="D178" s="267"/>
      <c r="E178" s="267"/>
      <c r="F178" s="267"/>
      <c r="G178" s="267"/>
      <c r="H178" s="267"/>
      <c r="I178" s="267"/>
      <c r="J178" s="267"/>
      <c r="K178" s="267"/>
      <c r="L178" s="267"/>
      <c r="M178" s="267"/>
      <c r="N178" s="267"/>
      <c r="O178" s="267"/>
    </row>
    <row r="179" customHeight="1" spans="2:15">
      <c r="B179" s="267"/>
      <c r="C179" s="267"/>
      <c r="D179" s="267"/>
      <c r="E179" s="267"/>
      <c r="F179" s="267"/>
      <c r="G179" s="267"/>
      <c r="H179" s="267"/>
      <c r="I179" s="267"/>
      <c r="J179" s="267"/>
      <c r="K179" s="267"/>
      <c r="L179" s="267"/>
      <c r="M179" s="267"/>
      <c r="N179" s="267"/>
      <c r="O179" s="267"/>
    </row>
    <row r="180" customHeight="1" spans="2:15">
      <c r="B180" s="267"/>
      <c r="C180" s="267"/>
      <c r="D180" s="267"/>
      <c r="E180" s="267"/>
      <c r="F180" s="267"/>
      <c r="G180" s="267"/>
      <c r="H180" s="267"/>
      <c r="I180" s="267"/>
      <c r="J180" s="267"/>
      <c r="K180" s="267"/>
      <c r="L180" s="267"/>
      <c r="M180" s="267"/>
      <c r="N180" s="267"/>
      <c r="O180" s="267"/>
    </row>
    <row r="181" customHeight="1" spans="2:15">
      <c r="B181" s="267"/>
      <c r="C181" s="267"/>
      <c r="D181" s="267"/>
      <c r="E181" s="267"/>
      <c r="F181" s="267"/>
      <c r="G181" s="267"/>
      <c r="H181" s="267"/>
      <c r="I181" s="267"/>
      <c r="J181" s="267"/>
      <c r="K181" s="267"/>
      <c r="L181" s="267"/>
      <c r="M181" s="267"/>
      <c r="N181" s="267"/>
      <c r="O181" s="267"/>
    </row>
    <row r="182" customHeight="1" spans="2:15">
      <c r="B182" s="267"/>
      <c r="C182" s="267"/>
      <c r="D182" s="267"/>
      <c r="E182" s="267"/>
      <c r="F182" s="267"/>
      <c r="G182" s="267"/>
      <c r="H182" s="267"/>
      <c r="I182" s="267"/>
      <c r="J182" s="267"/>
      <c r="K182" s="267"/>
      <c r="L182" s="267"/>
      <c r="M182" s="267"/>
      <c r="N182" s="267"/>
      <c r="O182" s="267"/>
    </row>
    <row r="183" customHeight="1" spans="2:15">
      <c r="B183" s="267"/>
      <c r="C183" s="267"/>
      <c r="D183" s="267"/>
      <c r="E183" s="267"/>
      <c r="F183" s="267"/>
      <c r="G183" s="267"/>
      <c r="H183" s="267"/>
      <c r="I183" s="267"/>
      <c r="J183" s="267"/>
      <c r="K183" s="267"/>
      <c r="L183" s="267"/>
      <c r="M183" s="267"/>
      <c r="N183" s="267"/>
      <c r="O183" s="267"/>
    </row>
    <row r="184" customHeight="1" spans="2:15">
      <c r="B184" s="267"/>
      <c r="C184" s="267"/>
      <c r="D184" s="267"/>
      <c r="E184" s="267"/>
      <c r="F184" s="267"/>
      <c r="G184" s="267"/>
      <c r="H184" s="267"/>
      <c r="I184" s="267"/>
      <c r="J184" s="267"/>
      <c r="K184" s="267"/>
      <c r="L184" s="267"/>
      <c r="M184" s="267"/>
      <c r="N184" s="267"/>
      <c r="O184" s="267"/>
    </row>
    <row r="185" customHeight="1" spans="2:15">
      <c r="B185" s="267"/>
      <c r="C185" s="267"/>
      <c r="D185" s="267"/>
      <c r="E185" s="267"/>
      <c r="F185" s="267"/>
      <c r="G185" s="267"/>
      <c r="H185" s="267"/>
      <c r="I185" s="267"/>
      <c r="J185" s="268"/>
      <c r="K185" s="268"/>
      <c r="L185" s="268"/>
      <c r="M185" s="268"/>
      <c r="N185" s="268"/>
      <c r="O185" s="268"/>
    </row>
    <row r="186" customHeight="1" spans="2:9">
      <c r="B186" s="267"/>
      <c r="C186" s="267"/>
      <c r="D186" s="267"/>
      <c r="E186" s="267"/>
      <c r="F186" s="267"/>
      <c r="G186" s="267"/>
      <c r="H186" s="267"/>
      <c r="I186" s="267"/>
    </row>
    <row r="187" customHeight="1" spans="2:9">
      <c r="B187" s="267"/>
      <c r="C187" s="267"/>
      <c r="D187" s="267"/>
      <c r="E187" s="267"/>
      <c r="F187" s="267"/>
      <c r="G187" s="267"/>
      <c r="H187" s="267"/>
      <c r="I187" s="267"/>
    </row>
    <row r="188" customHeight="1" spans="2:9">
      <c r="B188" s="267"/>
      <c r="C188" s="267"/>
      <c r="D188" s="267"/>
      <c r="E188" s="267"/>
      <c r="F188" s="267"/>
      <c r="G188" s="267"/>
      <c r="H188" s="267"/>
      <c r="I188" s="267"/>
    </row>
    <row r="191" customHeight="1" spans="3:3">
      <c r="C191" s="8"/>
    </row>
    <row r="194" customHeight="1" spans="3:3">
      <c r="C194" s="21"/>
    </row>
    <row r="195" customHeight="1" spans="2:2">
      <c r="B195" s="8"/>
    </row>
    <row r="196" customHeight="1" spans="2:15">
      <c r="B196" s="8"/>
      <c r="C196" s="259"/>
      <c r="D196" s="259"/>
      <c r="E196" s="259"/>
      <c r="F196" s="259"/>
      <c r="G196" s="259"/>
      <c r="H196" s="259"/>
      <c r="I196" s="259"/>
      <c r="J196" s="259"/>
      <c r="K196" s="259"/>
      <c r="L196" s="259"/>
      <c r="M196" s="259"/>
      <c r="N196" s="259"/>
      <c r="O196" s="259"/>
    </row>
    <row r="197" customHeight="1" spans="2:15">
      <c r="B197" s="8"/>
      <c r="C197" s="259"/>
      <c r="D197" s="259"/>
      <c r="E197" s="259"/>
      <c r="F197" s="259"/>
      <c r="G197" s="259"/>
      <c r="H197" s="259"/>
      <c r="I197" s="259"/>
      <c r="J197" s="259"/>
      <c r="K197" s="259"/>
      <c r="L197" s="259"/>
      <c r="M197" s="259"/>
      <c r="N197" s="259"/>
      <c r="O197" s="259"/>
    </row>
    <row r="198" customHeight="1" spans="2:15">
      <c r="B198" s="8"/>
      <c r="C198" s="259"/>
      <c r="D198" s="259"/>
      <c r="E198" s="259"/>
      <c r="F198" s="259"/>
      <c r="G198" s="259"/>
      <c r="H198" s="259"/>
      <c r="I198" s="259"/>
      <c r="J198" s="259"/>
      <c r="K198" s="259"/>
      <c r="L198" s="259"/>
      <c r="M198" s="259"/>
      <c r="N198" s="259"/>
      <c r="O198" s="259"/>
    </row>
    <row r="199" customHeight="1" spans="2:15">
      <c r="B199" s="8"/>
      <c r="C199" s="259"/>
      <c r="D199" s="259"/>
      <c r="E199" s="259"/>
      <c r="F199" s="259"/>
      <c r="G199" s="259"/>
      <c r="H199" s="259"/>
      <c r="I199" s="259"/>
      <c r="J199" s="259"/>
      <c r="K199" s="259"/>
      <c r="L199" s="259"/>
      <c r="M199" s="259"/>
      <c r="N199" s="259"/>
      <c r="O199" s="259"/>
    </row>
    <row r="200" customHeight="1" spans="2:15">
      <c r="B200" s="8"/>
      <c r="C200" s="259"/>
      <c r="D200" s="259"/>
      <c r="E200" s="259"/>
      <c r="F200" s="259"/>
      <c r="G200" s="259"/>
      <c r="H200" s="259"/>
      <c r="I200" s="259"/>
      <c r="J200" s="259"/>
      <c r="K200" s="259"/>
      <c r="L200" s="259"/>
      <c r="M200" s="259"/>
      <c r="N200" s="259"/>
      <c r="O200" s="259"/>
    </row>
    <row r="201" customHeight="1" spans="2:15">
      <c r="B201" s="8"/>
      <c r="C201" s="259"/>
      <c r="D201" s="259"/>
      <c r="E201" s="259"/>
      <c r="F201" s="259"/>
      <c r="G201" s="259"/>
      <c r="H201" s="259"/>
      <c r="I201" s="259"/>
      <c r="J201" s="259"/>
      <c r="K201" s="259"/>
      <c r="L201" s="259"/>
      <c r="M201" s="259"/>
      <c r="N201" s="259"/>
      <c r="O201" s="259"/>
    </row>
    <row r="202" customHeight="1" spans="2:15">
      <c r="B202" s="8"/>
      <c r="C202" s="259"/>
      <c r="D202" s="259"/>
      <c r="E202" s="259"/>
      <c r="F202" s="259"/>
      <c r="G202" s="259"/>
      <c r="H202" s="259"/>
      <c r="I202" s="259"/>
      <c r="J202" s="259"/>
      <c r="K202" s="259"/>
      <c r="L202" s="259"/>
      <c r="M202" s="259"/>
      <c r="N202" s="259"/>
      <c r="O202" s="259"/>
    </row>
    <row r="203" customHeight="1" spans="2:15">
      <c r="B203" s="8"/>
      <c r="C203" s="259"/>
      <c r="D203" s="259"/>
      <c r="E203" s="259"/>
      <c r="F203" s="259"/>
      <c r="G203" s="259"/>
      <c r="H203" s="259"/>
      <c r="I203" s="259"/>
      <c r="J203" s="259"/>
      <c r="K203" s="259"/>
      <c r="L203" s="259"/>
      <c r="M203" s="259"/>
      <c r="N203" s="259"/>
      <c r="O203" s="259"/>
    </row>
    <row r="204" customHeight="1" spans="2:15">
      <c r="B204" s="8"/>
      <c r="C204" s="259"/>
      <c r="D204" s="259"/>
      <c r="E204" s="259"/>
      <c r="F204" s="259"/>
      <c r="G204" s="259"/>
      <c r="H204" s="259"/>
      <c r="I204" s="259"/>
      <c r="J204" s="259"/>
      <c r="K204" s="259"/>
      <c r="L204" s="259"/>
      <c r="M204" s="259"/>
      <c r="N204" s="259"/>
      <c r="O204" s="259"/>
    </row>
    <row r="205" customHeight="1" spans="2:15">
      <c r="B205" s="8"/>
      <c r="C205" s="259"/>
      <c r="D205" s="259"/>
      <c r="E205" s="259"/>
      <c r="F205" s="259"/>
      <c r="G205" s="259"/>
      <c r="H205" s="259"/>
      <c r="I205" s="259"/>
      <c r="J205" s="259"/>
      <c r="K205" s="259"/>
      <c r="L205" s="259"/>
      <c r="M205" s="259"/>
      <c r="N205" s="259"/>
      <c r="O205" s="259"/>
    </row>
    <row r="206" customHeight="1" spans="2:15">
      <c r="B206" s="8"/>
      <c r="C206" s="259"/>
      <c r="D206" s="259"/>
      <c r="E206" s="259"/>
      <c r="F206" s="259"/>
      <c r="G206" s="259"/>
      <c r="H206" s="259"/>
      <c r="I206" s="259"/>
      <c r="J206" s="259"/>
      <c r="K206" s="259"/>
      <c r="L206" s="259"/>
      <c r="M206" s="259"/>
      <c r="N206" s="259"/>
      <c r="O206" s="259"/>
    </row>
    <row r="207" customHeight="1" spans="2:15">
      <c r="B207" s="8"/>
      <c r="C207" s="259"/>
      <c r="D207" s="259"/>
      <c r="E207" s="259"/>
      <c r="F207" s="259"/>
      <c r="G207" s="259"/>
      <c r="H207" s="259"/>
      <c r="I207" s="259"/>
      <c r="J207" s="259"/>
      <c r="K207" s="259"/>
      <c r="L207" s="259"/>
      <c r="M207" s="259"/>
      <c r="N207" s="259"/>
      <c r="O207" s="259"/>
    </row>
    <row r="208" customHeight="1" spans="2:15">
      <c r="B208" s="8"/>
      <c r="C208" s="259"/>
      <c r="D208" s="259"/>
      <c r="E208" s="259"/>
      <c r="F208" s="259"/>
      <c r="G208" s="259"/>
      <c r="H208" s="259"/>
      <c r="I208" s="259"/>
      <c r="J208" s="259"/>
      <c r="K208" s="259"/>
      <c r="L208" s="259"/>
      <c r="M208" s="259"/>
      <c r="N208" s="259"/>
      <c r="O208" s="259"/>
    </row>
    <row r="209" customHeight="1" spans="2:15">
      <c r="B209" s="8"/>
      <c r="C209" s="259"/>
      <c r="D209" s="259"/>
      <c r="E209" s="259"/>
      <c r="F209" s="259"/>
      <c r="G209" s="259"/>
      <c r="H209" s="259"/>
      <c r="I209" s="259"/>
      <c r="J209" s="259"/>
      <c r="K209" s="259"/>
      <c r="L209" s="259"/>
      <c r="M209" s="259"/>
      <c r="N209" s="259"/>
      <c r="O209" s="259"/>
    </row>
    <row r="210" customHeight="1" spans="2:15">
      <c r="B210" s="8"/>
      <c r="C210" s="259"/>
      <c r="D210" s="259"/>
      <c r="E210" s="259"/>
      <c r="F210" s="259"/>
      <c r="G210" s="259"/>
      <c r="H210" s="259"/>
      <c r="I210" s="259"/>
      <c r="J210" s="259"/>
      <c r="K210" s="259"/>
      <c r="L210" s="259"/>
      <c r="M210" s="259"/>
      <c r="N210" s="259"/>
      <c r="O210" s="259"/>
    </row>
    <row r="211" customHeight="1" spans="2:15">
      <c r="B211" s="8"/>
      <c r="C211" s="259"/>
      <c r="D211" s="259"/>
      <c r="E211" s="259"/>
      <c r="F211" s="259"/>
      <c r="G211" s="259"/>
      <c r="H211" s="259"/>
      <c r="I211" s="259"/>
      <c r="J211" s="259"/>
      <c r="K211" s="259"/>
      <c r="L211" s="259"/>
      <c r="M211" s="259"/>
      <c r="N211" s="259"/>
      <c r="O211" s="259"/>
    </row>
    <row r="212" customHeight="1" spans="2:15">
      <c r="B212" s="8"/>
      <c r="C212" s="259"/>
      <c r="D212" s="259"/>
      <c r="E212" s="259"/>
      <c r="F212" s="259"/>
      <c r="G212" s="259"/>
      <c r="H212" s="259"/>
      <c r="I212" s="259"/>
      <c r="J212" s="259"/>
      <c r="K212" s="259"/>
      <c r="L212" s="259"/>
      <c r="M212" s="259"/>
      <c r="N212" s="259"/>
      <c r="O212" s="259"/>
    </row>
    <row r="213" customHeight="1" spans="2:15">
      <c r="B213" s="8"/>
      <c r="C213" s="259"/>
      <c r="D213" s="259"/>
      <c r="E213" s="259"/>
      <c r="F213" s="259"/>
      <c r="G213" s="259"/>
      <c r="H213" s="259"/>
      <c r="I213" s="259"/>
      <c r="J213" s="259"/>
      <c r="K213" s="259"/>
      <c r="L213" s="259"/>
      <c r="M213" s="259"/>
      <c r="N213" s="259"/>
      <c r="O213" s="259"/>
    </row>
    <row r="214" customHeight="1" spans="2:15">
      <c r="B214" s="8"/>
      <c r="C214" s="259"/>
      <c r="D214" s="259"/>
      <c r="E214" s="259"/>
      <c r="F214" s="259"/>
      <c r="G214" s="259"/>
      <c r="H214" s="259"/>
      <c r="I214" s="259"/>
      <c r="J214" s="259"/>
      <c r="K214" s="259"/>
      <c r="L214" s="259"/>
      <c r="M214" s="259"/>
      <c r="N214" s="259"/>
      <c r="O214" s="259"/>
    </row>
    <row r="215" customHeight="1" spans="2:15">
      <c r="B215" s="8"/>
      <c r="C215" s="259"/>
      <c r="D215" s="259"/>
      <c r="E215" s="259"/>
      <c r="F215" s="259"/>
      <c r="G215" s="259"/>
      <c r="H215" s="259"/>
      <c r="I215" s="259"/>
      <c r="J215" s="259"/>
      <c r="K215" s="259"/>
      <c r="L215" s="259"/>
      <c r="M215" s="259"/>
      <c r="N215" s="259"/>
      <c r="O215" s="259"/>
    </row>
    <row r="216" customHeight="1" spans="2:15">
      <c r="B216" s="8"/>
      <c r="C216" s="259"/>
      <c r="D216" s="259"/>
      <c r="E216" s="259"/>
      <c r="F216" s="259"/>
      <c r="G216" s="259"/>
      <c r="H216" s="259"/>
      <c r="I216" s="259"/>
      <c r="J216" s="259"/>
      <c r="K216" s="259"/>
      <c r="L216" s="259"/>
      <c r="M216" s="259"/>
      <c r="N216" s="259"/>
      <c r="O216" s="259"/>
    </row>
    <row r="217" customHeight="1" spans="2:15">
      <c r="B217" s="8"/>
      <c r="C217" s="259"/>
      <c r="D217" s="259"/>
      <c r="E217" s="259"/>
      <c r="F217" s="259"/>
      <c r="G217" s="259"/>
      <c r="H217" s="259"/>
      <c r="I217" s="259"/>
      <c r="J217" s="259"/>
      <c r="K217" s="259"/>
      <c r="L217" s="259"/>
      <c r="M217" s="259"/>
      <c r="N217" s="259"/>
      <c r="O217" s="259"/>
    </row>
    <row r="218" customHeight="1" spans="2:15">
      <c r="B218" s="8"/>
      <c r="C218" s="259"/>
      <c r="D218" s="259"/>
      <c r="E218" s="259"/>
      <c r="F218" s="259"/>
      <c r="G218" s="259"/>
      <c r="H218" s="259"/>
      <c r="I218" s="259"/>
      <c r="J218" s="259"/>
      <c r="K218" s="259"/>
      <c r="L218" s="259"/>
      <c r="M218" s="259"/>
      <c r="N218" s="259"/>
      <c r="O218" s="259"/>
    </row>
    <row r="219" customHeight="1" spans="2:15">
      <c r="B219" s="8"/>
      <c r="C219" s="259"/>
      <c r="D219" s="259"/>
      <c r="E219" s="259"/>
      <c r="F219" s="259"/>
      <c r="G219" s="259"/>
      <c r="H219" s="259"/>
      <c r="I219" s="259"/>
      <c r="J219" s="259"/>
      <c r="K219" s="259"/>
      <c r="L219" s="259"/>
      <c r="M219" s="259"/>
      <c r="N219" s="259"/>
      <c r="O219" s="259"/>
    </row>
    <row r="220" customHeight="1" spans="2:15">
      <c r="B220" s="8"/>
      <c r="C220" s="259"/>
      <c r="D220" s="259"/>
      <c r="E220" s="259"/>
      <c r="F220" s="259"/>
      <c r="G220" s="259"/>
      <c r="H220" s="259"/>
      <c r="I220" s="259"/>
      <c r="J220" s="259"/>
      <c r="K220" s="259"/>
      <c r="L220" s="259"/>
      <c r="M220" s="259"/>
      <c r="N220" s="259"/>
      <c r="O220" s="259"/>
    </row>
    <row r="221" customHeight="1" spans="2:15">
      <c r="B221" s="8"/>
      <c r="C221" s="259"/>
      <c r="D221" s="259"/>
      <c r="E221" s="259"/>
      <c r="F221" s="259"/>
      <c r="G221" s="259"/>
      <c r="H221" s="259"/>
      <c r="I221" s="259"/>
      <c r="J221" s="259"/>
      <c r="K221" s="259"/>
      <c r="L221" s="259"/>
      <c r="M221" s="259"/>
      <c r="N221" s="259"/>
      <c r="O221" s="259"/>
    </row>
    <row r="222" customHeight="1" spans="2:15">
      <c r="B222" s="8"/>
      <c r="C222" s="259"/>
      <c r="D222" s="259"/>
      <c r="E222" s="259"/>
      <c r="F222" s="259"/>
      <c r="G222" s="259"/>
      <c r="H222" s="259"/>
      <c r="I222" s="259"/>
      <c r="J222" s="259"/>
      <c r="K222" s="259"/>
      <c r="L222" s="259"/>
      <c r="M222" s="259"/>
      <c r="N222" s="259"/>
      <c r="O222" s="259"/>
    </row>
    <row r="223" customHeight="1" spans="2:15">
      <c r="B223" s="8"/>
      <c r="C223" s="259"/>
      <c r="D223" s="259"/>
      <c r="E223" s="259"/>
      <c r="F223" s="259"/>
      <c r="G223" s="259"/>
      <c r="H223" s="259"/>
      <c r="I223" s="259"/>
      <c r="J223" s="259"/>
      <c r="K223" s="259"/>
      <c r="L223" s="259"/>
      <c r="M223" s="259"/>
      <c r="N223" s="259"/>
      <c r="O223" s="259"/>
    </row>
    <row r="224" customHeight="1" spans="2:15">
      <c r="B224" s="200"/>
      <c r="C224" s="260"/>
      <c r="D224" s="260"/>
      <c r="E224" s="260"/>
      <c r="F224" s="260"/>
      <c r="G224" s="260"/>
      <c r="H224" s="260"/>
      <c r="I224" s="260"/>
      <c r="J224" s="260"/>
      <c r="K224" s="260"/>
      <c r="L224" s="260"/>
      <c r="M224" s="260"/>
      <c r="N224" s="260"/>
      <c r="O224" s="260"/>
    </row>
    <row r="225" customHeight="1" spans="3:15">
      <c r="C225" s="252"/>
      <c r="D225" s="252"/>
      <c r="E225" s="252"/>
      <c r="F225" s="252"/>
      <c r="G225" s="252"/>
      <c r="H225" s="252"/>
      <c r="I225" s="252"/>
      <c r="J225" s="252"/>
      <c r="K225" s="252"/>
      <c r="L225" s="252"/>
      <c r="M225" s="252"/>
      <c r="N225" s="252"/>
      <c r="O225" s="252"/>
    </row>
    <row r="226" customHeight="1" spans="2:15">
      <c r="B226" s="200"/>
      <c r="C226" s="252"/>
      <c r="D226" s="252"/>
      <c r="E226" s="252"/>
      <c r="F226" s="252"/>
      <c r="G226" s="252"/>
      <c r="H226" s="252"/>
      <c r="I226" s="252"/>
      <c r="J226" s="252"/>
      <c r="K226" s="252"/>
      <c r="L226" s="252"/>
      <c r="M226" s="252"/>
      <c r="N226" s="252"/>
      <c r="O226" s="252"/>
    </row>
    <row r="229" customHeight="1" spans="2:2">
      <c r="B229" s="134"/>
    </row>
    <row r="235" customHeight="1" spans="3:3">
      <c r="C235" s="8"/>
    </row>
    <row r="238" customHeight="1" spans="3:3">
      <c r="C238" s="21"/>
    </row>
    <row r="239" customHeight="1" spans="2:2">
      <c r="B239" s="8"/>
    </row>
    <row r="240" customHeight="1" spans="2:15">
      <c r="B240" s="8"/>
      <c r="C240" s="259"/>
      <c r="D240" s="259"/>
      <c r="E240" s="259"/>
      <c r="F240" s="259"/>
      <c r="G240" s="259"/>
      <c r="H240" s="259"/>
      <c r="I240" s="259"/>
      <c r="J240" s="259"/>
      <c r="K240" s="259"/>
      <c r="L240" s="259"/>
      <c r="M240" s="259"/>
      <c r="N240" s="259"/>
      <c r="O240" s="259"/>
    </row>
    <row r="241" customHeight="1" spans="2:15">
      <c r="B241" s="8"/>
      <c r="C241" s="259"/>
      <c r="D241" s="259"/>
      <c r="E241" s="259"/>
      <c r="F241" s="259"/>
      <c r="G241" s="259"/>
      <c r="H241" s="259"/>
      <c r="I241" s="259"/>
      <c r="J241" s="259"/>
      <c r="K241" s="259"/>
      <c r="L241" s="259"/>
      <c r="M241" s="259"/>
      <c r="N241" s="259"/>
      <c r="O241" s="259"/>
    </row>
    <row r="242" customHeight="1" spans="2:15">
      <c r="B242" s="8"/>
      <c r="C242" s="259"/>
      <c r="D242" s="259"/>
      <c r="E242" s="259"/>
      <c r="F242" s="259"/>
      <c r="G242" s="259"/>
      <c r="H242" s="259"/>
      <c r="I242" s="259"/>
      <c r="J242" s="259"/>
      <c r="K242" s="259"/>
      <c r="L242" s="259"/>
      <c r="M242" s="259"/>
      <c r="N242" s="259"/>
      <c r="O242" s="259"/>
    </row>
    <row r="243" customHeight="1" spans="2:15">
      <c r="B243" s="8"/>
      <c r="C243" s="259"/>
      <c r="D243" s="259"/>
      <c r="E243" s="259"/>
      <c r="F243" s="259"/>
      <c r="G243" s="259"/>
      <c r="H243" s="259"/>
      <c r="I243" s="259"/>
      <c r="J243" s="259"/>
      <c r="K243" s="259"/>
      <c r="L243" s="259"/>
      <c r="M243" s="259"/>
      <c r="N243" s="259"/>
      <c r="O243" s="259"/>
    </row>
    <row r="244" customHeight="1" spans="2:15">
      <c r="B244" s="8"/>
      <c r="C244" s="259"/>
      <c r="D244" s="259"/>
      <c r="E244" s="259"/>
      <c r="F244" s="259"/>
      <c r="G244" s="259"/>
      <c r="H244" s="259"/>
      <c r="I244" s="259"/>
      <c r="J244" s="259"/>
      <c r="K244" s="259"/>
      <c r="L244" s="259"/>
      <c r="M244" s="259"/>
      <c r="N244" s="259"/>
      <c r="O244" s="259"/>
    </row>
    <row r="245" customHeight="1" spans="2:15">
      <c r="B245" s="8"/>
      <c r="C245" s="259"/>
      <c r="D245" s="259"/>
      <c r="E245" s="259"/>
      <c r="F245" s="259"/>
      <c r="G245" s="259"/>
      <c r="H245" s="259"/>
      <c r="I245" s="259"/>
      <c r="J245" s="259"/>
      <c r="K245" s="259"/>
      <c r="L245" s="259"/>
      <c r="M245" s="259"/>
      <c r="N245" s="259"/>
      <c r="O245" s="259"/>
    </row>
    <row r="246" customHeight="1" spans="2:15">
      <c r="B246" s="8"/>
      <c r="C246" s="259"/>
      <c r="D246" s="259"/>
      <c r="E246" s="259"/>
      <c r="F246" s="259"/>
      <c r="G246" s="259"/>
      <c r="H246" s="259"/>
      <c r="I246" s="259"/>
      <c r="J246" s="259"/>
      <c r="K246" s="259"/>
      <c r="L246" s="259"/>
      <c r="M246" s="259"/>
      <c r="N246" s="259"/>
      <c r="O246" s="259"/>
    </row>
    <row r="247" customHeight="1" spans="2:15">
      <c r="B247" s="8"/>
      <c r="C247" s="259"/>
      <c r="D247" s="259"/>
      <c r="E247" s="259"/>
      <c r="F247" s="259"/>
      <c r="G247" s="259"/>
      <c r="H247" s="259"/>
      <c r="I247" s="259"/>
      <c r="J247" s="259"/>
      <c r="K247" s="259"/>
      <c r="L247" s="259"/>
      <c r="M247" s="259"/>
      <c r="N247" s="259"/>
      <c r="O247" s="259"/>
    </row>
    <row r="248" customHeight="1" spans="2:15">
      <c r="B248" s="8"/>
      <c r="C248" s="259"/>
      <c r="D248" s="259"/>
      <c r="E248" s="259"/>
      <c r="F248" s="259"/>
      <c r="G248" s="259"/>
      <c r="H248" s="259"/>
      <c r="I248" s="259"/>
      <c r="J248" s="259"/>
      <c r="K248" s="259"/>
      <c r="L248" s="259"/>
      <c r="M248" s="259"/>
      <c r="N248" s="259"/>
      <c r="O248" s="259"/>
    </row>
    <row r="249" customHeight="1" spans="2:15">
      <c r="B249" s="8"/>
      <c r="C249" s="259"/>
      <c r="D249" s="259"/>
      <c r="E249" s="259"/>
      <c r="F249" s="259"/>
      <c r="G249" s="259"/>
      <c r="H249" s="259"/>
      <c r="I249" s="259"/>
      <c r="J249" s="259"/>
      <c r="K249" s="259"/>
      <c r="L249" s="259"/>
      <c r="M249" s="259"/>
      <c r="N249" s="259"/>
      <c r="O249" s="259"/>
    </row>
    <row r="250" customHeight="1" spans="2:15">
      <c r="B250" s="8"/>
      <c r="C250" s="259"/>
      <c r="D250" s="259"/>
      <c r="E250" s="259"/>
      <c r="F250" s="259"/>
      <c r="G250" s="259"/>
      <c r="H250" s="259"/>
      <c r="I250" s="259"/>
      <c r="J250" s="259"/>
      <c r="K250" s="259"/>
      <c r="L250" s="259"/>
      <c r="M250" s="259"/>
      <c r="N250" s="259"/>
      <c r="O250" s="259"/>
    </row>
    <row r="251" customHeight="1" spans="2:15">
      <c r="B251" s="8"/>
      <c r="C251" s="259"/>
      <c r="D251" s="259"/>
      <c r="E251" s="259"/>
      <c r="F251" s="259"/>
      <c r="G251" s="259"/>
      <c r="H251" s="259"/>
      <c r="I251" s="259"/>
      <c r="J251" s="259"/>
      <c r="K251" s="259"/>
      <c r="L251" s="259"/>
      <c r="M251" s="259"/>
      <c r="N251" s="259"/>
      <c r="O251" s="259"/>
    </row>
    <row r="252" customHeight="1" spans="2:15">
      <c r="B252" s="8"/>
      <c r="C252" s="259"/>
      <c r="D252" s="259"/>
      <c r="E252" s="259"/>
      <c r="F252" s="259"/>
      <c r="G252" s="259"/>
      <c r="H252" s="259"/>
      <c r="I252" s="259"/>
      <c r="J252" s="259"/>
      <c r="K252" s="259"/>
      <c r="L252" s="259"/>
      <c r="M252" s="259"/>
      <c r="N252" s="259"/>
      <c r="O252" s="259"/>
    </row>
    <row r="253" customHeight="1" spans="2:15">
      <c r="B253" s="8"/>
      <c r="C253" s="259"/>
      <c r="D253" s="259"/>
      <c r="E253" s="259"/>
      <c r="F253" s="259"/>
      <c r="G253" s="259"/>
      <c r="H253" s="259"/>
      <c r="I253" s="259"/>
      <c r="J253" s="259"/>
      <c r="K253" s="259"/>
      <c r="L253" s="259"/>
      <c r="M253" s="259"/>
      <c r="N253" s="259"/>
      <c r="O253" s="259"/>
    </row>
    <row r="254" customHeight="1" spans="2:15">
      <c r="B254" s="8"/>
      <c r="C254" s="259"/>
      <c r="D254" s="259"/>
      <c r="E254" s="259"/>
      <c r="F254" s="259"/>
      <c r="G254" s="259"/>
      <c r="H254" s="259"/>
      <c r="I254" s="259"/>
      <c r="J254" s="259"/>
      <c r="K254" s="259"/>
      <c r="L254" s="259"/>
      <c r="M254" s="259"/>
      <c r="N254" s="259"/>
      <c r="O254" s="259"/>
    </row>
    <row r="255" customHeight="1" spans="2:15">
      <c r="B255" s="8"/>
      <c r="C255" s="259"/>
      <c r="D255" s="259"/>
      <c r="E255" s="259"/>
      <c r="F255" s="259"/>
      <c r="G255" s="259"/>
      <c r="H255" s="259"/>
      <c r="I255" s="259"/>
      <c r="J255" s="259"/>
      <c r="K255" s="259"/>
      <c r="L255" s="259"/>
      <c r="M255" s="259"/>
      <c r="N255" s="259"/>
      <c r="O255" s="259"/>
    </row>
    <row r="256" customHeight="1" spans="2:15">
      <c r="B256" s="8"/>
      <c r="C256" s="259"/>
      <c r="D256" s="259"/>
      <c r="E256" s="259"/>
      <c r="F256" s="259"/>
      <c r="G256" s="259"/>
      <c r="H256" s="259"/>
      <c r="I256" s="259"/>
      <c r="J256" s="259"/>
      <c r="K256" s="259"/>
      <c r="L256" s="259"/>
      <c r="M256" s="259"/>
      <c r="N256" s="259"/>
      <c r="O256" s="259"/>
    </row>
    <row r="257" customHeight="1" spans="2:15">
      <c r="B257" s="8"/>
      <c r="C257" s="259"/>
      <c r="D257" s="259"/>
      <c r="E257" s="259"/>
      <c r="F257" s="259"/>
      <c r="G257" s="259"/>
      <c r="H257" s="259"/>
      <c r="I257" s="259"/>
      <c r="J257" s="259"/>
      <c r="K257" s="259"/>
      <c r="L257" s="259"/>
      <c r="M257" s="259"/>
      <c r="N257" s="259"/>
      <c r="O257" s="259"/>
    </row>
    <row r="258" customHeight="1" spans="2:15">
      <c r="B258" s="8"/>
      <c r="C258" s="259"/>
      <c r="D258" s="259"/>
      <c r="E258" s="259"/>
      <c r="F258" s="259"/>
      <c r="G258" s="259"/>
      <c r="H258" s="259"/>
      <c r="I258" s="259"/>
      <c r="J258" s="259"/>
      <c r="K258" s="259"/>
      <c r="L258" s="259"/>
      <c r="M258" s="259"/>
      <c r="N258" s="259"/>
      <c r="O258" s="259"/>
    </row>
    <row r="259" customHeight="1" spans="2:15">
      <c r="B259" s="8"/>
      <c r="C259" s="259"/>
      <c r="D259" s="259"/>
      <c r="E259" s="259"/>
      <c r="F259" s="259"/>
      <c r="G259" s="259"/>
      <c r="H259" s="259"/>
      <c r="I259" s="259"/>
      <c r="J259" s="259"/>
      <c r="K259" s="259"/>
      <c r="L259" s="259"/>
      <c r="M259" s="259"/>
      <c r="N259" s="259"/>
      <c r="O259" s="259"/>
    </row>
    <row r="260" customHeight="1" spans="2:15">
      <c r="B260" s="8"/>
      <c r="C260" s="259"/>
      <c r="D260" s="259"/>
      <c r="E260" s="259"/>
      <c r="F260" s="259"/>
      <c r="G260" s="259"/>
      <c r="H260" s="259"/>
      <c r="I260" s="259"/>
      <c r="J260" s="259"/>
      <c r="K260" s="259"/>
      <c r="L260" s="259"/>
      <c r="M260" s="259"/>
      <c r="N260" s="259"/>
      <c r="O260" s="259"/>
    </row>
    <row r="261" customHeight="1" spans="2:15">
      <c r="B261" s="8"/>
      <c r="C261" s="259"/>
      <c r="D261" s="259"/>
      <c r="E261" s="259"/>
      <c r="F261" s="259"/>
      <c r="G261" s="259"/>
      <c r="H261" s="259"/>
      <c r="I261" s="259"/>
      <c r="J261" s="259"/>
      <c r="K261" s="259"/>
      <c r="L261" s="259"/>
      <c r="M261" s="259"/>
      <c r="N261" s="259"/>
      <c r="O261" s="259"/>
    </row>
    <row r="262" customHeight="1" spans="2:15">
      <c r="B262" s="8"/>
      <c r="C262" s="259"/>
      <c r="D262" s="259"/>
      <c r="E262" s="259"/>
      <c r="F262" s="259"/>
      <c r="G262" s="259"/>
      <c r="H262" s="259"/>
      <c r="I262" s="259"/>
      <c r="J262" s="259"/>
      <c r="K262" s="259"/>
      <c r="L262" s="259"/>
      <c r="M262" s="259"/>
      <c r="N262" s="259"/>
      <c r="O262" s="259"/>
    </row>
    <row r="263" customHeight="1" spans="2:15">
      <c r="B263" s="8"/>
      <c r="C263" s="259"/>
      <c r="D263" s="259"/>
      <c r="E263" s="259"/>
      <c r="F263" s="259"/>
      <c r="G263" s="259"/>
      <c r="H263" s="259"/>
      <c r="I263" s="259"/>
      <c r="J263" s="259"/>
      <c r="K263" s="259"/>
      <c r="L263" s="259"/>
      <c r="M263" s="259"/>
      <c r="N263" s="259"/>
      <c r="O263" s="259"/>
    </row>
    <row r="264" customHeight="1" spans="2:15">
      <c r="B264" s="8"/>
      <c r="C264" s="259"/>
      <c r="D264" s="259"/>
      <c r="E264" s="259"/>
      <c r="F264" s="259"/>
      <c r="G264" s="259"/>
      <c r="H264" s="259"/>
      <c r="I264" s="259"/>
      <c r="J264" s="259"/>
      <c r="K264" s="259"/>
      <c r="L264" s="259"/>
      <c r="M264" s="259"/>
      <c r="N264" s="259"/>
      <c r="O264" s="259"/>
    </row>
    <row r="265" customHeight="1" spans="2:15">
      <c r="B265" s="8"/>
      <c r="C265" s="259"/>
      <c r="D265" s="259"/>
      <c r="E265" s="259"/>
      <c r="F265" s="259"/>
      <c r="G265" s="259"/>
      <c r="H265" s="259"/>
      <c r="I265" s="259"/>
      <c r="J265" s="259"/>
      <c r="K265" s="259"/>
      <c r="L265" s="259"/>
      <c r="M265" s="259"/>
      <c r="N265" s="259"/>
      <c r="O265" s="259"/>
    </row>
    <row r="266" customHeight="1" spans="2:15">
      <c r="B266" s="8"/>
      <c r="C266" s="259"/>
      <c r="D266" s="259"/>
      <c r="E266" s="259"/>
      <c r="F266" s="259"/>
      <c r="G266" s="259"/>
      <c r="H266" s="259"/>
      <c r="I266" s="259"/>
      <c r="J266" s="259"/>
      <c r="K266" s="259"/>
      <c r="L266" s="259"/>
      <c r="M266" s="259"/>
      <c r="N266" s="259"/>
      <c r="O266" s="259"/>
    </row>
    <row r="267" customHeight="1" spans="2:15">
      <c r="B267" s="8"/>
      <c r="C267" s="259"/>
      <c r="D267" s="259"/>
      <c r="E267" s="259"/>
      <c r="F267" s="259"/>
      <c r="G267" s="259"/>
      <c r="H267" s="259"/>
      <c r="I267" s="259"/>
      <c r="J267" s="259"/>
      <c r="K267" s="259"/>
      <c r="L267" s="259"/>
      <c r="M267" s="259"/>
      <c r="N267" s="259"/>
      <c r="O267" s="259"/>
    </row>
    <row r="268" customHeight="1" spans="2:15">
      <c r="B268" s="200"/>
      <c r="C268" s="260"/>
      <c r="D268" s="260"/>
      <c r="E268" s="260"/>
      <c r="F268" s="260"/>
      <c r="G268" s="260"/>
      <c r="H268" s="260"/>
      <c r="I268" s="260"/>
      <c r="J268" s="260"/>
      <c r="K268" s="260"/>
      <c r="L268" s="260"/>
      <c r="M268" s="260"/>
      <c r="N268" s="260"/>
      <c r="O268" s="260"/>
    </row>
    <row r="269" customHeight="1" spans="3:15">
      <c r="C269" s="252"/>
      <c r="D269" s="252"/>
      <c r="E269" s="252"/>
      <c r="F269" s="252"/>
      <c r="G269" s="252"/>
      <c r="H269" s="252"/>
      <c r="I269" s="252"/>
      <c r="J269" s="252"/>
      <c r="K269" s="252"/>
      <c r="L269" s="252"/>
      <c r="M269" s="252"/>
      <c r="N269" s="252"/>
      <c r="O269" s="252"/>
    </row>
    <row r="270" customHeight="1" spans="3:15">
      <c r="C270" s="252"/>
      <c r="D270" s="252"/>
      <c r="E270" s="252"/>
      <c r="F270" s="252"/>
      <c r="G270" s="252"/>
      <c r="H270" s="252"/>
      <c r="I270" s="252"/>
      <c r="J270" s="252"/>
      <c r="K270" s="252"/>
      <c r="L270" s="252"/>
      <c r="M270" s="252"/>
      <c r="N270" s="252"/>
      <c r="O270" s="252"/>
    </row>
    <row r="271" customHeight="1" spans="3:15">
      <c r="C271" s="252"/>
      <c r="D271" s="252"/>
      <c r="E271" s="252"/>
      <c r="F271" s="252"/>
      <c r="G271" s="252"/>
      <c r="H271" s="252"/>
      <c r="I271" s="252"/>
      <c r="J271" s="252"/>
      <c r="K271" s="252"/>
      <c r="L271" s="252"/>
      <c r="M271" s="252"/>
      <c r="N271" s="252"/>
      <c r="O271" s="252"/>
    </row>
    <row r="272" customHeight="1" spans="3:15">
      <c r="C272" s="252"/>
      <c r="D272" s="252"/>
      <c r="E272" s="252"/>
      <c r="F272" s="252"/>
      <c r="G272" s="252"/>
      <c r="H272" s="252"/>
      <c r="I272" s="252"/>
      <c r="J272" s="252"/>
      <c r="K272" s="252"/>
      <c r="L272" s="252"/>
      <c r="M272" s="252"/>
      <c r="N272" s="252"/>
      <c r="O272" s="252"/>
    </row>
    <row r="273" customHeight="1" spans="2:15">
      <c r="B273" s="200"/>
      <c r="C273" s="252"/>
      <c r="D273" s="252"/>
      <c r="E273" s="252"/>
      <c r="F273" s="252"/>
      <c r="G273" s="252"/>
      <c r="H273" s="252"/>
      <c r="I273" s="252"/>
      <c r="J273" s="252"/>
      <c r="K273" s="252"/>
      <c r="L273" s="252"/>
      <c r="M273" s="252"/>
      <c r="N273" s="252"/>
      <c r="O273" s="252"/>
    </row>
    <row r="274" customHeight="1" spans="2:15">
      <c r="B274" s="200"/>
      <c r="C274" s="252"/>
      <c r="D274" s="252"/>
      <c r="E274" s="252"/>
      <c r="F274" s="252"/>
      <c r="G274" s="252"/>
      <c r="H274" s="252"/>
      <c r="I274" s="252"/>
      <c r="J274" s="252"/>
      <c r="K274" s="252"/>
      <c r="L274" s="252"/>
      <c r="M274" s="252"/>
      <c r="N274" s="252"/>
      <c r="O274" s="252"/>
    </row>
    <row r="275" customHeight="1" spans="2:15">
      <c r="B275" s="200"/>
      <c r="C275" s="252"/>
      <c r="D275" s="252"/>
      <c r="E275" s="252"/>
      <c r="F275" s="252"/>
      <c r="G275" s="252"/>
      <c r="H275" s="252"/>
      <c r="I275" s="252"/>
      <c r="J275" s="252"/>
      <c r="K275" s="252"/>
      <c r="L275" s="252"/>
      <c r="M275" s="252"/>
      <c r="N275" s="252"/>
      <c r="O275" s="252"/>
    </row>
    <row r="332" customHeight="1" spans="2:15">
      <c r="B332" s="200"/>
      <c r="C332" s="252"/>
      <c r="D332" s="252"/>
      <c r="E332" s="252"/>
      <c r="F332" s="252"/>
      <c r="G332" s="252"/>
      <c r="H332" s="252"/>
      <c r="I332" s="252"/>
      <c r="J332" s="252"/>
      <c r="K332" s="252"/>
      <c r="L332" s="252"/>
      <c r="M332" s="252"/>
      <c r="N332" s="252"/>
      <c r="O332" s="252"/>
    </row>
    <row r="333" customHeight="1" spans="2:15">
      <c r="B333" s="200"/>
      <c r="C333" s="252"/>
      <c r="D333" s="252"/>
      <c r="E333" s="252"/>
      <c r="F333" s="252"/>
      <c r="G333" s="252"/>
      <c r="H333" s="252"/>
      <c r="I333" s="252"/>
      <c r="J333" s="252"/>
      <c r="K333" s="252"/>
      <c r="L333" s="252"/>
      <c r="M333" s="252"/>
      <c r="N333" s="252"/>
      <c r="O333" s="252"/>
    </row>
    <row r="334" customHeight="1" spans="2:15">
      <c r="B334" s="200"/>
      <c r="C334" s="252"/>
      <c r="D334" s="252"/>
      <c r="E334" s="252"/>
      <c r="F334" s="252"/>
      <c r="G334" s="252"/>
      <c r="H334" s="252"/>
      <c r="I334" s="252"/>
      <c r="J334" s="252"/>
      <c r="K334" s="252"/>
      <c r="L334" s="252"/>
      <c r="M334" s="252"/>
      <c r="N334" s="252"/>
      <c r="O334" s="252"/>
    </row>
    <row r="335" customHeight="1" spans="2:15">
      <c r="B335" s="200"/>
      <c r="C335" s="252"/>
      <c r="D335" s="252"/>
      <c r="E335" s="252"/>
      <c r="F335" s="252"/>
      <c r="G335" s="252"/>
      <c r="H335" s="252"/>
      <c r="I335" s="252"/>
      <c r="J335" s="252"/>
      <c r="K335" s="252"/>
      <c r="L335" s="252"/>
      <c r="M335" s="252"/>
      <c r="N335" s="252"/>
      <c r="O335" s="252"/>
    </row>
    <row r="336" customHeight="1" spans="2:15">
      <c r="B336" s="200"/>
      <c r="C336" s="252"/>
      <c r="D336" s="252"/>
      <c r="E336" s="252"/>
      <c r="F336" s="252"/>
      <c r="G336" s="252"/>
      <c r="H336" s="252"/>
      <c r="I336" s="252"/>
      <c r="J336" s="252"/>
      <c r="K336" s="252"/>
      <c r="L336" s="252"/>
      <c r="M336" s="252"/>
      <c r="N336" s="252"/>
      <c r="O336" s="252"/>
    </row>
    <row r="337" customHeight="1" spans="2:15">
      <c r="B337" s="200"/>
      <c r="C337" s="252"/>
      <c r="D337" s="252"/>
      <c r="E337" s="252"/>
      <c r="F337" s="252"/>
      <c r="G337" s="252"/>
      <c r="H337" s="252"/>
      <c r="I337" s="252"/>
      <c r="J337" s="252"/>
      <c r="K337" s="252"/>
      <c r="L337" s="252"/>
      <c r="M337" s="252"/>
      <c r="N337" s="252"/>
      <c r="O337" s="252"/>
    </row>
    <row r="338" customHeight="1" spans="2:15">
      <c r="B338" s="200"/>
      <c r="C338" s="252"/>
      <c r="D338" s="252"/>
      <c r="E338" s="252"/>
      <c r="F338" s="252"/>
      <c r="G338" s="252"/>
      <c r="H338" s="252"/>
      <c r="I338" s="252"/>
      <c r="J338" s="252"/>
      <c r="K338" s="252"/>
      <c r="L338" s="252"/>
      <c r="M338" s="252"/>
      <c r="N338" s="252"/>
      <c r="O338" s="252"/>
    </row>
    <row r="342" customHeight="1" spans="2:2">
      <c r="B342" s="8"/>
    </row>
    <row r="344" customHeight="1" spans="3:3">
      <c r="C344" s="8"/>
    </row>
    <row r="347" customHeight="1" spans="2:3">
      <c r="B347" s="8"/>
      <c r="C347" s="219"/>
    </row>
    <row r="348" customHeight="1" spans="2:3">
      <c r="B348" s="8"/>
      <c r="C348" s="219"/>
    </row>
    <row r="349" customHeight="1" spans="2:3">
      <c r="B349" s="8"/>
      <c r="C349" s="219"/>
    </row>
    <row r="350" customHeight="1" spans="2:3">
      <c r="B350" s="8"/>
      <c r="C350" s="219"/>
    </row>
    <row r="351" customHeight="1" spans="2:3">
      <c r="B351" s="8"/>
      <c r="C351" s="219"/>
    </row>
    <row r="352" customHeight="1" spans="2:3">
      <c r="B352" s="8"/>
      <c r="C352" s="219"/>
    </row>
    <row r="353" customHeight="1" spans="2:3">
      <c r="B353" s="8"/>
      <c r="C353" s="219"/>
    </row>
    <row r="354" customHeight="1" spans="2:3">
      <c r="B354" s="200"/>
      <c r="C354" s="252"/>
    </row>
  </sheetData>
  <pageMargins left="0.7" right="0.7" top="0.75" bottom="0.75" header="0.3" footer="0.3"/>
  <pageSetup paperSize="9" orientation="portrait"/>
  <headerFooter/>
  <ignoredErrors>
    <ignoredError sqref="N107;L107;L35:N35" formulaRange="1"/>
  </ignoredError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6"/>
  <sheetViews>
    <sheetView showGridLines="0" showRowColHeaders="0" zoomScale="75" zoomScaleNormal="75" workbookViewId="0">
      <selection activeCell="B17" sqref="B17"/>
    </sheetView>
  </sheetViews>
  <sheetFormatPr defaultColWidth="0" defaultRowHeight="15" customHeight="1"/>
  <cols>
    <col min="1" max="1" width="9.14285714285714" style="3" customWidth="1"/>
    <col min="2" max="2" width="21.5714285714286" style="3" customWidth="1"/>
    <col min="3" max="8" width="22.5714285714286" style="3" customWidth="1"/>
    <col min="9" max="10" width="12.5714285714286" style="3" customWidth="1"/>
    <col min="11" max="13" width="9.14285714285714" style="3" customWidth="1"/>
    <col min="14" max="14" width="4.14285714285714" style="3" hidden="1" customWidth="1"/>
    <col min="15" max="16" width="5.57142857142857" style="3" hidden="1" customWidth="1"/>
    <col min="17" max="17" width="13" style="3" hidden="1" customWidth="1"/>
    <col min="18" max="18" width="9.14285714285714" style="3" hidden="1" customWidth="1"/>
    <col min="19" max="20" width="4.14285714285714" style="3" hidden="1" customWidth="1"/>
    <col min="21" max="22" width="5.57142857142857" style="3" hidden="1" customWidth="1"/>
    <col min="23" max="23" width="13" style="3" hidden="1" customWidth="1"/>
    <col min="24" max="252" width="9.14285714285714" style="3" hidden="1" customWidth="1"/>
    <col min="253" max="253" width="21.5714285714286" style="3" hidden="1" customWidth="1"/>
    <col min="254" max="259" width="22.5714285714286" style="3" hidden="1" customWidth="1"/>
    <col min="260" max="261" width="16" style="3" hidden="1" customWidth="1"/>
    <col min="262" max="262" width="2.28571428571429" style="3" hidden="1" customWidth="1"/>
    <col min="263" max="264" width="7" style="3" hidden="1" customWidth="1"/>
    <col min="265" max="266" width="5.57142857142857" style="3" hidden="1" customWidth="1"/>
    <col min="267" max="298" width="0" style="3" hidden="1" customWidth="1"/>
    <col min="299" max="506" width="0" style="3" hidden="1"/>
    <col min="507" max="508" width="9.14285714285714" style="3" hidden="1" customWidth="1"/>
    <col min="509" max="509" width="21.5714285714286" style="3" hidden="1" customWidth="1"/>
    <col min="510" max="515" width="22.5714285714286" style="3" hidden="1" customWidth="1"/>
    <col min="516" max="517" width="16" style="3" hidden="1" customWidth="1"/>
    <col min="518" max="518" width="2.28571428571429" style="3" hidden="1" customWidth="1"/>
    <col min="519" max="520" width="7" style="3" hidden="1" customWidth="1"/>
    <col min="521" max="522" width="5.57142857142857" style="3" hidden="1" customWidth="1"/>
    <col min="523" max="554" width="0" style="3" hidden="1" customWidth="1"/>
    <col min="555" max="762" width="0" style="3" hidden="1"/>
    <col min="763" max="764" width="9.14285714285714" style="3" hidden="1" customWidth="1"/>
    <col min="765" max="765" width="21.5714285714286" style="3" hidden="1" customWidth="1"/>
    <col min="766" max="771" width="22.5714285714286" style="3" hidden="1" customWidth="1"/>
    <col min="772" max="773" width="16" style="3" hidden="1" customWidth="1"/>
    <col min="774" max="774" width="2.28571428571429" style="3" hidden="1" customWidth="1"/>
    <col min="775" max="776" width="7" style="3" hidden="1" customWidth="1"/>
    <col min="777" max="778" width="5.57142857142857" style="3" hidden="1" customWidth="1"/>
    <col min="779" max="810" width="0" style="3" hidden="1" customWidth="1"/>
    <col min="811" max="1018" width="0" style="3" hidden="1"/>
    <col min="1019" max="1020" width="9.14285714285714" style="3" hidden="1" customWidth="1"/>
    <col min="1021" max="1021" width="21.5714285714286" style="3" hidden="1" customWidth="1"/>
    <col min="1022" max="1027" width="22.5714285714286" style="3" hidden="1" customWidth="1"/>
    <col min="1028" max="1029" width="16" style="3" hidden="1" customWidth="1"/>
    <col min="1030" max="1030" width="2.28571428571429" style="3" hidden="1" customWidth="1"/>
    <col min="1031" max="1032" width="7" style="3" hidden="1" customWidth="1"/>
    <col min="1033" max="1034" width="5.57142857142857" style="3" hidden="1" customWidth="1"/>
    <col min="1035" max="1066" width="0" style="3" hidden="1" customWidth="1"/>
    <col min="1067" max="1274" width="0" style="3" hidden="1"/>
    <col min="1275" max="1276" width="9.14285714285714" style="3" hidden="1" customWidth="1"/>
    <col min="1277" max="1277" width="21.5714285714286" style="3" hidden="1" customWidth="1"/>
    <col min="1278" max="1283" width="22.5714285714286" style="3" hidden="1" customWidth="1"/>
    <col min="1284" max="1285" width="16" style="3" hidden="1" customWidth="1"/>
    <col min="1286" max="1286" width="2.28571428571429" style="3" hidden="1" customWidth="1"/>
    <col min="1287" max="1288" width="7" style="3" hidden="1" customWidth="1"/>
    <col min="1289" max="1290" width="5.57142857142857" style="3" hidden="1" customWidth="1"/>
    <col min="1291" max="1322" width="0" style="3" hidden="1" customWidth="1"/>
    <col min="1323" max="1530" width="0" style="3" hidden="1"/>
    <col min="1531" max="1532" width="9.14285714285714" style="3" hidden="1" customWidth="1"/>
    <col min="1533" max="1533" width="21.5714285714286" style="3" hidden="1" customWidth="1"/>
    <col min="1534" max="1539" width="22.5714285714286" style="3" hidden="1" customWidth="1"/>
    <col min="1540" max="1541" width="16" style="3" hidden="1" customWidth="1"/>
    <col min="1542" max="1542" width="2.28571428571429" style="3" hidden="1" customWidth="1"/>
    <col min="1543" max="1544" width="7" style="3" hidden="1" customWidth="1"/>
    <col min="1545" max="1546" width="5.57142857142857" style="3" hidden="1" customWidth="1"/>
    <col min="1547" max="1578" width="0" style="3" hidden="1" customWidth="1"/>
    <col min="1579" max="1786" width="0" style="3" hidden="1"/>
    <col min="1787" max="1788" width="9.14285714285714" style="3" hidden="1" customWidth="1"/>
    <col min="1789" max="1789" width="21.5714285714286" style="3" hidden="1" customWidth="1"/>
    <col min="1790" max="1795" width="22.5714285714286" style="3" hidden="1" customWidth="1"/>
    <col min="1796" max="1797" width="16" style="3" hidden="1" customWidth="1"/>
    <col min="1798" max="1798" width="2.28571428571429" style="3" hidden="1" customWidth="1"/>
    <col min="1799" max="1800" width="7" style="3" hidden="1" customWidth="1"/>
    <col min="1801" max="1802" width="5.57142857142857" style="3" hidden="1" customWidth="1"/>
    <col min="1803" max="1834" width="0" style="3" hidden="1" customWidth="1"/>
    <col min="1835" max="2042" width="0" style="3" hidden="1"/>
    <col min="2043" max="2044" width="9.14285714285714" style="3" hidden="1" customWidth="1"/>
    <col min="2045" max="2045" width="21.5714285714286" style="3" hidden="1" customWidth="1"/>
    <col min="2046" max="2051" width="22.5714285714286" style="3" hidden="1" customWidth="1"/>
    <col min="2052" max="2053" width="16" style="3" hidden="1" customWidth="1"/>
    <col min="2054" max="2054" width="2.28571428571429" style="3" hidden="1" customWidth="1"/>
    <col min="2055" max="2056" width="7" style="3" hidden="1" customWidth="1"/>
    <col min="2057" max="2058" width="5.57142857142857" style="3" hidden="1" customWidth="1"/>
    <col min="2059" max="2090" width="0" style="3" hidden="1" customWidth="1"/>
    <col min="2091" max="2298" width="0" style="3" hidden="1"/>
    <col min="2299" max="2300" width="9.14285714285714" style="3" hidden="1" customWidth="1"/>
    <col min="2301" max="2301" width="21.5714285714286" style="3" hidden="1" customWidth="1"/>
    <col min="2302" max="2307" width="22.5714285714286" style="3" hidden="1" customWidth="1"/>
    <col min="2308" max="2309" width="16" style="3" hidden="1" customWidth="1"/>
    <col min="2310" max="2310" width="2.28571428571429" style="3" hidden="1" customWidth="1"/>
    <col min="2311" max="2312" width="7" style="3" hidden="1" customWidth="1"/>
    <col min="2313" max="2314" width="5.57142857142857" style="3" hidden="1" customWidth="1"/>
    <col min="2315" max="2346" width="0" style="3" hidden="1" customWidth="1"/>
    <col min="2347" max="2554" width="0" style="3" hidden="1"/>
    <col min="2555" max="2556" width="9.14285714285714" style="3" hidden="1" customWidth="1"/>
    <col min="2557" max="2557" width="21.5714285714286" style="3" hidden="1" customWidth="1"/>
    <col min="2558" max="2563" width="22.5714285714286" style="3" hidden="1" customWidth="1"/>
    <col min="2564" max="2565" width="16" style="3" hidden="1" customWidth="1"/>
    <col min="2566" max="2566" width="2.28571428571429" style="3" hidden="1" customWidth="1"/>
    <col min="2567" max="2568" width="7" style="3" hidden="1" customWidth="1"/>
    <col min="2569" max="2570" width="5.57142857142857" style="3" hidden="1" customWidth="1"/>
    <col min="2571" max="2602" width="0" style="3" hidden="1" customWidth="1"/>
    <col min="2603" max="2810" width="0" style="3" hidden="1"/>
    <col min="2811" max="2812" width="9.14285714285714" style="3" hidden="1" customWidth="1"/>
    <col min="2813" max="2813" width="21.5714285714286" style="3" hidden="1" customWidth="1"/>
    <col min="2814" max="2819" width="22.5714285714286" style="3" hidden="1" customWidth="1"/>
    <col min="2820" max="2821" width="16" style="3" hidden="1" customWidth="1"/>
    <col min="2822" max="2822" width="2.28571428571429" style="3" hidden="1" customWidth="1"/>
    <col min="2823" max="2824" width="7" style="3" hidden="1" customWidth="1"/>
    <col min="2825" max="2826" width="5.57142857142857" style="3" hidden="1" customWidth="1"/>
    <col min="2827" max="2858" width="0" style="3" hidden="1" customWidth="1"/>
    <col min="2859" max="3066" width="0" style="3" hidden="1"/>
    <col min="3067" max="3068" width="9.14285714285714" style="3" hidden="1" customWidth="1"/>
    <col min="3069" max="3069" width="21.5714285714286" style="3" hidden="1" customWidth="1"/>
    <col min="3070" max="3075" width="22.5714285714286" style="3" hidden="1" customWidth="1"/>
    <col min="3076" max="3077" width="16" style="3" hidden="1" customWidth="1"/>
    <col min="3078" max="3078" width="2.28571428571429" style="3" hidden="1" customWidth="1"/>
    <col min="3079" max="3080" width="7" style="3" hidden="1" customWidth="1"/>
    <col min="3081" max="3082" width="5.57142857142857" style="3" hidden="1" customWidth="1"/>
    <col min="3083" max="3114" width="0" style="3" hidden="1" customWidth="1"/>
    <col min="3115" max="3322" width="0" style="3" hidden="1"/>
    <col min="3323" max="3324" width="9.14285714285714" style="3" hidden="1" customWidth="1"/>
    <col min="3325" max="3325" width="21.5714285714286" style="3" hidden="1" customWidth="1"/>
    <col min="3326" max="3331" width="22.5714285714286" style="3" hidden="1" customWidth="1"/>
    <col min="3332" max="3333" width="16" style="3" hidden="1" customWidth="1"/>
    <col min="3334" max="3334" width="2.28571428571429" style="3" hidden="1" customWidth="1"/>
    <col min="3335" max="3336" width="7" style="3" hidden="1" customWidth="1"/>
    <col min="3337" max="3338" width="5.57142857142857" style="3" hidden="1" customWidth="1"/>
    <col min="3339" max="3370" width="0" style="3" hidden="1" customWidth="1"/>
    <col min="3371" max="3578" width="0" style="3" hidden="1"/>
    <col min="3579" max="3580" width="9.14285714285714" style="3" hidden="1" customWidth="1"/>
    <col min="3581" max="3581" width="21.5714285714286" style="3" hidden="1" customWidth="1"/>
    <col min="3582" max="3587" width="22.5714285714286" style="3" hidden="1" customWidth="1"/>
    <col min="3588" max="3589" width="16" style="3" hidden="1" customWidth="1"/>
    <col min="3590" max="3590" width="2.28571428571429" style="3" hidden="1" customWidth="1"/>
    <col min="3591" max="3592" width="7" style="3" hidden="1" customWidth="1"/>
    <col min="3593" max="3594" width="5.57142857142857" style="3" hidden="1" customWidth="1"/>
    <col min="3595" max="3626" width="0" style="3" hidden="1" customWidth="1"/>
    <col min="3627" max="3834" width="0" style="3" hidden="1"/>
    <col min="3835" max="3836" width="9.14285714285714" style="3" hidden="1" customWidth="1"/>
    <col min="3837" max="3837" width="21.5714285714286" style="3" hidden="1" customWidth="1"/>
    <col min="3838" max="3843" width="22.5714285714286" style="3" hidden="1" customWidth="1"/>
    <col min="3844" max="3845" width="16" style="3" hidden="1" customWidth="1"/>
    <col min="3846" max="3846" width="2.28571428571429" style="3" hidden="1" customWidth="1"/>
    <col min="3847" max="3848" width="7" style="3" hidden="1" customWidth="1"/>
    <col min="3849" max="3850" width="5.57142857142857" style="3" hidden="1" customWidth="1"/>
    <col min="3851" max="3882" width="0" style="3" hidden="1" customWidth="1"/>
    <col min="3883" max="4090" width="0" style="3" hidden="1"/>
    <col min="4091" max="4092" width="9.14285714285714" style="3" hidden="1" customWidth="1"/>
    <col min="4093" max="4093" width="21.5714285714286" style="3" hidden="1" customWidth="1"/>
    <col min="4094" max="4099" width="22.5714285714286" style="3" hidden="1" customWidth="1"/>
    <col min="4100" max="4101" width="16" style="3" hidden="1" customWidth="1"/>
    <col min="4102" max="4102" width="2.28571428571429" style="3" hidden="1" customWidth="1"/>
    <col min="4103" max="4104" width="7" style="3" hidden="1" customWidth="1"/>
    <col min="4105" max="4106" width="5.57142857142857" style="3" hidden="1" customWidth="1"/>
    <col min="4107" max="4138" width="0" style="3" hidden="1" customWidth="1"/>
    <col min="4139" max="4346" width="0" style="3" hidden="1"/>
    <col min="4347" max="4348" width="9.14285714285714" style="3" hidden="1" customWidth="1"/>
    <col min="4349" max="4349" width="21.5714285714286" style="3" hidden="1" customWidth="1"/>
    <col min="4350" max="4355" width="22.5714285714286" style="3" hidden="1" customWidth="1"/>
    <col min="4356" max="4357" width="16" style="3" hidden="1" customWidth="1"/>
    <col min="4358" max="4358" width="2.28571428571429" style="3" hidden="1" customWidth="1"/>
    <col min="4359" max="4360" width="7" style="3" hidden="1" customWidth="1"/>
    <col min="4361" max="4362" width="5.57142857142857" style="3" hidden="1" customWidth="1"/>
    <col min="4363" max="4394" width="0" style="3" hidden="1" customWidth="1"/>
    <col min="4395" max="4602" width="0" style="3" hidden="1"/>
    <col min="4603" max="4604" width="9.14285714285714" style="3" hidden="1" customWidth="1"/>
    <col min="4605" max="4605" width="21.5714285714286" style="3" hidden="1" customWidth="1"/>
    <col min="4606" max="4611" width="22.5714285714286" style="3" hidden="1" customWidth="1"/>
    <col min="4612" max="4613" width="16" style="3" hidden="1" customWidth="1"/>
    <col min="4614" max="4614" width="2.28571428571429" style="3" hidden="1" customWidth="1"/>
    <col min="4615" max="4616" width="7" style="3" hidden="1" customWidth="1"/>
    <col min="4617" max="4618" width="5.57142857142857" style="3" hidden="1" customWidth="1"/>
    <col min="4619" max="4650" width="0" style="3" hidden="1" customWidth="1"/>
    <col min="4651" max="4858" width="0" style="3" hidden="1"/>
    <col min="4859" max="4860" width="9.14285714285714" style="3" hidden="1" customWidth="1"/>
    <col min="4861" max="4861" width="21.5714285714286" style="3" hidden="1" customWidth="1"/>
    <col min="4862" max="4867" width="22.5714285714286" style="3" hidden="1" customWidth="1"/>
    <col min="4868" max="4869" width="16" style="3" hidden="1" customWidth="1"/>
    <col min="4870" max="4870" width="2.28571428571429" style="3" hidden="1" customWidth="1"/>
    <col min="4871" max="4872" width="7" style="3" hidden="1" customWidth="1"/>
    <col min="4873" max="4874" width="5.57142857142857" style="3" hidden="1" customWidth="1"/>
    <col min="4875" max="4906" width="0" style="3" hidden="1" customWidth="1"/>
    <col min="4907" max="5114" width="0" style="3" hidden="1"/>
    <col min="5115" max="5116" width="9.14285714285714" style="3" hidden="1" customWidth="1"/>
    <col min="5117" max="5117" width="21.5714285714286" style="3" hidden="1" customWidth="1"/>
    <col min="5118" max="5123" width="22.5714285714286" style="3" hidden="1" customWidth="1"/>
    <col min="5124" max="5125" width="16" style="3" hidden="1" customWidth="1"/>
    <col min="5126" max="5126" width="2.28571428571429" style="3" hidden="1" customWidth="1"/>
    <col min="5127" max="5128" width="7" style="3" hidden="1" customWidth="1"/>
    <col min="5129" max="5130" width="5.57142857142857" style="3" hidden="1" customWidth="1"/>
    <col min="5131" max="5162" width="0" style="3" hidden="1" customWidth="1"/>
    <col min="5163" max="5370" width="0" style="3" hidden="1"/>
    <col min="5371" max="5372" width="9.14285714285714" style="3" hidden="1" customWidth="1"/>
    <col min="5373" max="5373" width="21.5714285714286" style="3" hidden="1" customWidth="1"/>
    <col min="5374" max="5379" width="22.5714285714286" style="3" hidden="1" customWidth="1"/>
    <col min="5380" max="5381" width="16" style="3" hidden="1" customWidth="1"/>
    <col min="5382" max="5382" width="2.28571428571429" style="3" hidden="1" customWidth="1"/>
    <col min="5383" max="5384" width="7" style="3" hidden="1" customWidth="1"/>
    <col min="5385" max="5386" width="5.57142857142857" style="3" hidden="1" customWidth="1"/>
    <col min="5387" max="5418" width="0" style="3" hidden="1" customWidth="1"/>
    <col min="5419" max="5626" width="0" style="3" hidden="1"/>
    <col min="5627" max="5628" width="9.14285714285714" style="3" hidden="1" customWidth="1"/>
    <col min="5629" max="5629" width="21.5714285714286" style="3" hidden="1" customWidth="1"/>
    <col min="5630" max="5635" width="22.5714285714286" style="3" hidden="1" customWidth="1"/>
    <col min="5636" max="5637" width="16" style="3" hidden="1" customWidth="1"/>
    <col min="5638" max="5638" width="2.28571428571429" style="3" hidden="1" customWidth="1"/>
    <col min="5639" max="5640" width="7" style="3" hidden="1" customWidth="1"/>
    <col min="5641" max="5642" width="5.57142857142857" style="3" hidden="1" customWidth="1"/>
    <col min="5643" max="5674" width="0" style="3" hidden="1" customWidth="1"/>
    <col min="5675" max="5882" width="0" style="3" hidden="1"/>
    <col min="5883" max="5884" width="9.14285714285714" style="3" hidden="1" customWidth="1"/>
    <col min="5885" max="5885" width="21.5714285714286" style="3" hidden="1" customWidth="1"/>
    <col min="5886" max="5891" width="22.5714285714286" style="3" hidden="1" customWidth="1"/>
    <col min="5892" max="5893" width="16" style="3" hidden="1" customWidth="1"/>
    <col min="5894" max="5894" width="2.28571428571429" style="3" hidden="1" customWidth="1"/>
    <col min="5895" max="5896" width="7" style="3" hidden="1" customWidth="1"/>
    <col min="5897" max="5898" width="5.57142857142857" style="3" hidden="1" customWidth="1"/>
    <col min="5899" max="5930" width="0" style="3" hidden="1" customWidth="1"/>
    <col min="5931" max="6138" width="0" style="3" hidden="1"/>
    <col min="6139" max="6140" width="9.14285714285714" style="3" hidden="1" customWidth="1"/>
    <col min="6141" max="6141" width="21.5714285714286" style="3" hidden="1" customWidth="1"/>
    <col min="6142" max="6147" width="22.5714285714286" style="3" hidden="1" customWidth="1"/>
    <col min="6148" max="6149" width="16" style="3" hidden="1" customWidth="1"/>
    <col min="6150" max="6150" width="2.28571428571429" style="3" hidden="1" customWidth="1"/>
    <col min="6151" max="6152" width="7" style="3" hidden="1" customWidth="1"/>
    <col min="6153" max="6154" width="5.57142857142857" style="3" hidden="1" customWidth="1"/>
    <col min="6155" max="6186" width="0" style="3" hidden="1" customWidth="1"/>
    <col min="6187" max="6394" width="0" style="3" hidden="1"/>
    <col min="6395" max="6396" width="9.14285714285714" style="3" hidden="1" customWidth="1"/>
    <col min="6397" max="6397" width="21.5714285714286" style="3" hidden="1" customWidth="1"/>
    <col min="6398" max="6403" width="22.5714285714286" style="3" hidden="1" customWidth="1"/>
    <col min="6404" max="6405" width="16" style="3" hidden="1" customWidth="1"/>
    <col min="6406" max="6406" width="2.28571428571429" style="3" hidden="1" customWidth="1"/>
    <col min="6407" max="6408" width="7" style="3" hidden="1" customWidth="1"/>
    <col min="6409" max="6410" width="5.57142857142857" style="3" hidden="1" customWidth="1"/>
    <col min="6411" max="6442" width="0" style="3" hidden="1" customWidth="1"/>
    <col min="6443" max="6650" width="0" style="3" hidden="1"/>
    <col min="6651" max="6652" width="9.14285714285714" style="3" hidden="1" customWidth="1"/>
    <col min="6653" max="6653" width="21.5714285714286" style="3" hidden="1" customWidth="1"/>
    <col min="6654" max="6659" width="22.5714285714286" style="3" hidden="1" customWidth="1"/>
    <col min="6660" max="6661" width="16" style="3" hidden="1" customWidth="1"/>
    <col min="6662" max="6662" width="2.28571428571429" style="3" hidden="1" customWidth="1"/>
    <col min="6663" max="6664" width="7" style="3" hidden="1" customWidth="1"/>
    <col min="6665" max="6666" width="5.57142857142857" style="3" hidden="1" customWidth="1"/>
    <col min="6667" max="6698" width="0" style="3" hidden="1" customWidth="1"/>
    <col min="6699" max="6906" width="0" style="3" hidden="1"/>
    <col min="6907" max="6908" width="9.14285714285714" style="3" hidden="1" customWidth="1"/>
    <col min="6909" max="6909" width="21.5714285714286" style="3" hidden="1" customWidth="1"/>
    <col min="6910" max="6915" width="22.5714285714286" style="3" hidden="1" customWidth="1"/>
    <col min="6916" max="6917" width="16" style="3" hidden="1" customWidth="1"/>
    <col min="6918" max="6918" width="2.28571428571429" style="3" hidden="1" customWidth="1"/>
    <col min="6919" max="6920" width="7" style="3" hidden="1" customWidth="1"/>
    <col min="6921" max="6922" width="5.57142857142857" style="3" hidden="1" customWidth="1"/>
    <col min="6923" max="6954" width="0" style="3" hidden="1" customWidth="1"/>
    <col min="6955" max="7162" width="0" style="3" hidden="1"/>
    <col min="7163" max="7164" width="9.14285714285714" style="3" hidden="1" customWidth="1"/>
    <col min="7165" max="7165" width="21.5714285714286" style="3" hidden="1" customWidth="1"/>
    <col min="7166" max="7171" width="22.5714285714286" style="3" hidden="1" customWidth="1"/>
    <col min="7172" max="7173" width="16" style="3" hidden="1" customWidth="1"/>
    <col min="7174" max="7174" width="2.28571428571429" style="3" hidden="1" customWidth="1"/>
    <col min="7175" max="7176" width="7" style="3" hidden="1" customWidth="1"/>
    <col min="7177" max="7178" width="5.57142857142857" style="3" hidden="1" customWidth="1"/>
    <col min="7179" max="7210" width="0" style="3" hidden="1" customWidth="1"/>
    <col min="7211" max="7418" width="0" style="3" hidden="1"/>
    <col min="7419" max="7420" width="9.14285714285714" style="3" hidden="1" customWidth="1"/>
    <col min="7421" max="7421" width="21.5714285714286" style="3" hidden="1" customWidth="1"/>
    <col min="7422" max="7427" width="22.5714285714286" style="3" hidden="1" customWidth="1"/>
    <col min="7428" max="7429" width="16" style="3" hidden="1" customWidth="1"/>
    <col min="7430" max="7430" width="2.28571428571429" style="3" hidden="1" customWidth="1"/>
    <col min="7431" max="7432" width="7" style="3" hidden="1" customWidth="1"/>
    <col min="7433" max="7434" width="5.57142857142857" style="3" hidden="1" customWidth="1"/>
    <col min="7435" max="7466" width="0" style="3" hidden="1" customWidth="1"/>
    <col min="7467" max="7674" width="0" style="3" hidden="1"/>
    <col min="7675" max="7676" width="9.14285714285714" style="3" hidden="1" customWidth="1"/>
    <col min="7677" max="7677" width="21.5714285714286" style="3" hidden="1" customWidth="1"/>
    <col min="7678" max="7683" width="22.5714285714286" style="3" hidden="1" customWidth="1"/>
    <col min="7684" max="7685" width="16" style="3" hidden="1" customWidth="1"/>
    <col min="7686" max="7686" width="2.28571428571429" style="3" hidden="1" customWidth="1"/>
    <col min="7687" max="7688" width="7" style="3" hidden="1" customWidth="1"/>
    <col min="7689" max="7690" width="5.57142857142857" style="3" hidden="1" customWidth="1"/>
    <col min="7691" max="7722" width="0" style="3" hidden="1" customWidth="1"/>
    <col min="7723" max="7930" width="0" style="3" hidden="1"/>
    <col min="7931" max="7932" width="9.14285714285714" style="3" hidden="1" customWidth="1"/>
    <col min="7933" max="7933" width="21.5714285714286" style="3" hidden="1" customWidth="1"/>
    <col min="7934" max="7939" width="22.5714285714286" style="3" hidden="1" customWidth="1"/>
    <col min="7940" max="7941" width="16" style="3" hidden="1" customWidth="1"/>
    <col min="7942" max="7942" width="2.28571428571429" style="3" hidden="1" customWidth="1"/>
    <col min="7943" max="7944" width="7" style="3" hidden="1" customWidth="1"/>
    <col min="7945" max="7946" width="5.57142857142857" style="3" hidden="1" customWidth="1"/>
    <col min="7947" max="7978" width="0" style="3" hidden="1" customWidth="1"/>
    <col min="7979" max="8186" width="0" style="3" hidden="1"/>
    <col min="8187" max="8188" width="9.14285714285714" style="3" hidden="1" customWidth="1"/>
    <col min="8189" max="8189" width="21.5714285714286" style="3" hidden="1" customWidth="1"/>
    <col min="8190" max="8195" width="22.5714285714286" style="3" hidden="1" customWidth="1"/>
    <col min="8196" max="8197" width="16" style="3" hidden="1" customWidth="1"/>
    <col min="8198" max="8198" width="2.28571428571429" style="3" hidden="1" customWidth="1"/>
    <col min="8199" max="8200" width="7" style="3" hidden="1" customWidth="1"/>
    <col min="8201" max="8202" width="5.57142857142857" style="3" hidden="1" customWidth="1"/>
    <col min="8203" max="8234" width="0" style="3" hidden="1" customWidth="1"/>
    <col min="8235" max="8442" width="0" style="3" hidden="1"/>
    <col min="8443" max="8444" width="9.14285714285714" style="3" hidden="1" customWidth="1"/>
    <col min="8445" max="8445" width="21.5714285714286" style="3" hidden="1" customWidth="1"/>
    <col min="8446" max="8451" width="22.5714285714286" style="3" hidden="1" customWidth="1"/>
    <col min="8452" max="8453" width="16" style="3" hidden="1" customWidth="1"/>
    <col min="8454" max="8454" width="2.28571428571429" style="3" hidden="1" customWidth="1"/>
    <col min="8455" max="8456" width="7" style="3" hidden="1" customWidth="1"/>
    <col min="8457" max="8458" width="5.57142857142857" style="3" hidden="1" customWidth="1"/>
    <col min="8459" max="8490" width="0" style="3" hidden="1" customWidth="1"/>
    <col min="8491" max="8698" width="0" style="3" hidden="1"/>
    <col min="8699" max="8700" width="9.14285714285714" style="3" hidden="1" customWidth="1"/>
    <col min="8701" max="8701" width="21.5714285714286" style="3" hidden="1" customWidth="1"/>
    <col min="8702" max="8707" width="22.5714285714286" style="3" hidden="1" customWidth="1"/>
    <col min="8708" max="8709" width="16" style="3" hidden="1" customWidth="1"/>
    <col min="8710" max="8710" width="2.28571428571429" style="3" hidden="1" customWidth="1"/>
    <col min="8711" max="8712" width="7" style="3" hidden="1" customWidth="1"/>
    <col min="8713" max="8714" width="5.57142857142857" style="3" hidden="1" customWidth="1"/>
    <col min="8715" max="8746" width="0" style="3" hidden="1" customWidth="1"/>
    <col min="8747" max="8954" width="0" style="3" hidden="1"/>
    <col min="8955" max="8956" width="9.14285714285714" style="3" hidden="1" customWidth="1"/>
    <col min="8957" max="8957" width="21.5714285714286" style="3" hidden="1" customWidth="1"/>
    <col min="8958" max="8963" width="22.5714285714286" style="3" hidden="1" customWidth="1"/>
    <col min="8964" max="8965" width="16" style="3" hidden="1" customWidth="1"/>
    <col min="8966" max="8966" width="2.28571428571429" style="3" hidden="1" customWidth="1"/>
    <col min="8967" max="8968" width="7" style="3" hidden="1" customWidth="1"/>
    <col min="8969" max="8970" width="5.57142857142857" style="3" hidden="1" customWidth="1"/>
    <col min="8971" max="9002" width="0" style="3" hidden="1" customWidth="1"/>
    <col min="9003" max="9210" width="0" style="3" hidden="1"/>
    <col min="9211" max="9212" width="9.14285714285714" style="3" hidden="1" customWidth="1"/>
    <col min="9213" max="9213" width="21.5714285714286" style="3" hidden="1" customWidth="1"/>
    <col min="9214" max="9219" width="22.5714285714286" style="3" hidden="1" customWidth="1"/>
    <col min="9220" max="9221" width="16" style="3" hidden="1" customWidth="1"/>
    <col min="9222" max="9222" width="2.28571428571429" style="3" hidden="1" customWidth="1"/>
    <col min="9223" max="9224" width="7" style="3" hidden="1" customWidth="1"/>
    <col min="9225" max="9226" width="5.57142857142857" style="3" hidden="1" customWidth="1"/>
    <col min="9227" max="9258" width="0" style="3" hidden="1" customWidth="1"/>
    <col min="9259" max="9466" width="0" style="3" hidden="1"/>
    <col min="9467" max="9468" width="9.14285714285714" style="3" hidden="1" customWidth="1"/>
    <col min="9469" max="9469" width="21.5714285714286" style="3" hidden="1" customWidth="1"/>
    <col min="9470" max="9475" width="22.5714285714286" style="3" hidden="1" customWidth="1"/>
    <col min="9476" max="9477" width="16" style="3" hidden="1" customWidth="1"/>
    <col min="9478" max="9478" width="2.28571428571429" style="3" hidden="1" customWidth="1"/>
    <col min="9479" max="9480" width="7" style="3" hidden="1" customWidth="1"/>
    <col min="9481" max="9482" width="5.57142857142857" style="3" hidden="1" customWidth="1"/>
    <col min="9483" max="9514" width="0" style="3" hidden="1" customWidth="1"/>
    <col min="9515" max="9722" width="0" style="3" hidden="1"/>
    <col min="9723" max="9724" width="9.14285714285714" style="3" hidden="1" customWidth="1"/>
    <col min="9725" max="9725" width="21.5714285714286" style="3" hidden="1" customWidth="1"/>
    <col min="9726" max="9731" width="22.5714285714286" style="3" hidden="1" customWidth="1"/>
    <col min="9732" max="9733" width="16" style="3" hidden="1" customWidth="1"/>
    <col min="9734" max="9734" width="2.28571428571429" style="3" hidden="1" customWidth="1"/>
    <col min="9735" max="9736" width="7" style="3" hidden="1" customWidth="1"/>
    <col min="9737" max="9738" width="5.57142857142857" style="3" hidden="1" customWidth="1"/>
    <col min="9739" max="9770" width="0" style="3" hidden="1" customWidth="1"/>
    <col min="9771" max="9978" width="0" style="3" hidden="1"/>
    <col min="9979" max="9980" width="9.14285714285714" style="3" hidden="1" customWidth="1"/>
    <col min="9981" max="9981" width="21.5714285714286" style="3" hidden="1" customWidth="1"/>
    <col min="9982" max="9987" width="22.5714285714286" style="3" hidden="1" customWidth="1"/>
    <col min="9988" max="9989" width="16" style="3" hidden="1" customWidth="1"/>
    <col min="9990" max="9990" width="2.28571428571429" style="3" hidden="1" customWidth="1"/>
    <col min="9991" max="9992" width="7" style="3" hidden="1" customWidth="1"/>
    <col min="9993" max="9994" width="5.57142857142857" style="3" hidden="1" customWidth="1"/>
    <col min="9995" max="10026" width="0" style="3" hidden="1" customWidth="1"/>
    <col min="10027" max="10234" width="0" style="3" hidden="1"/>
    <col min="10235" max="10236" width="9.14285714285714" style="3" hidden="1" customWidth="1"/>
    <col min="10237" max="10237" width="21.5714285714286" style="3" hidden="1" customWidth="1"/>
    <col min="10238" max="10243" width="22.5714285714286" style="3" hidden="1" customWidth="1"/>
    <col min="10244" max="10245" width="16" style="3" hidden="1" customWidth="1"/>
    <col min="10246" max="10246" width="2.28571428571429" style="3" hidden="1" customWidth="1"/>
    <col min="10247" max="10248" width="7" style="3" hidden="1" customWidth="1"/>
    <col min="10249" max="10250" width="5.57142857142857" style="3" hidden="1" customWidth="1"/>
    <col min="10251" max="10282" width="0" style="3" hidden="1" customWidth="1"/>
    <col min="10283" max="10490" width="0" style="3" hidden="1"/>
    <col min="10491" max="10492" width="9.14285714285714" style="3" hidden="1" customWidth="1"/>
    <col min="10493" max="10493" width="21.5714285714286" style="3" hidden="1" customWidth="1"/>
    <col min="10494" max="10499" width="22.5714285714286" style="3" hidden="1" customWidth="1"/>
    <col min="10500" max="10501" width="16" style="3" hidden="1" customWidth="1"/>
    <col min="10502" max="10502" width="2.28571428571429" style="3" hidden="1" customWidth="1"/>
    <col min="10503" max="10504" width="7" style="3" hidden="1" customWidth="1"/>
    <col min="10505" max="10506" width="5.57142857142857" style="3" hidden="1" customWidth="1"/>
    <col min="10507" max="10538" width="0" style="3" hidden="1" customWidth="1"/>
    <col min="10539" max="10746" width="0" style="3" hidden="1"/>
    <col min="10747" max="10748" width="9.14285714285714" style="3" hidden="1" customWidth="1"/>
    <col min="10749" max="10749" width="21.5714285714286" style="3" hidden="1" customWidth="1"/>
    <col min="10750" max="10755" width="22.5714285714286" style="3" hidden="1" customWidth="1"/>
    <col min="10756" max="10757" width="16" style="3" hidden="1" customWidth="1"/>
    <col min="10758" max="10758" width="2.28571428571429" style="3" hidden="1" customWidth="1"/>
    <col min="10759" max="10760" width="7" style="3" hidden="1" customWidth="1"/>
    <col min="10761" max="10762" width="5.57142857142857" style="3" hidden="1" customWidth="1"/>
    <col min="10763" max="10794" width="0" style="3" hidden="1" customWidth="1"/>
    <col min="10795" max="11002" width="0" style="3" hidden="1"/>
    <col min="11003" max="11004" width="9.14285714285714" style="3" hidden="1" customWidth="1"/>
    <col min="11005" max="11005" width="21.5714285714286" style="3" hidden="1" customWidth="1"/>
    <col min="11006" max="11011" width="22.5714285714286" style="3" hidden="1" customWidth="1"/>
    <col min="11012" max="11013" width="16" style="3" hidden="1" customWidth="1"/>
    <col min="11014" max="11014" width="2.28571428571429" style="3" hidden="1" customWidth="1"/>
    <col min="11015" max="11016" width="7" style="3" hidden="1" customWidth="1"/>
    <col min="11017" max="11018" width="5.57142857142857" style="3" hidden="1" customWidth="1"/>
    <col min="11019" max="11050" width="0" style="3" hidden="1" customWidth="1"/>
    <col min="11051" max="11258" width="0" style="3" hidden="1"/>
    <col min="11259" max="11260" width="9.14285714285714" style="3" hidden="1" customWidth="1"/>
    <col min="11261" max="11261" width="21.5714285714286" style="3" hidden="1" customWidth="1"/>
    <col min="11262" max="11267" width="22.5714285714286" style="3" hidden="1" customWidth="1"/>
    <col min="11268" max="11269" width="16" style="3" hidden="1" customWidth="1"/>
    <col min="11270" max="11270" width="2.28571428571429" style="3" hidden="1" customWidth="1"/>
    <col min="11271" max="11272" width="7" style="3" hidden="1" customWidth="1"/>
    <col min="11273" max="11274" width="5.57142857142857" style="3" hidden="1" customWidth="1"/>
    <col min="11275" max="11306" width="0" style="3" hidden="1" customWidth="1"/>
    <col min="11307" max="11514" width="0" style="3" hidden="1"/>
    <col min="11515" max="11516" width="9.14285714285714" style="3" hidden="1" customWidth="1"/>
    <col min="11517" max="11517" width="21.5714285714286" style="3" hidden="1" customWidth="1"/>
    <col min="11518" max="11523" width="22.5714285714286" style="3" hidden="1" customWidth="1"/>
    <col min="11524" max="11525" width="16" style="3" hidden="1" customWidth="1"/>
    <col min="11526" max="11526" width="2.28571428571429" style="3" hidden="1" customWidth="1"/>
    <col min="11527" max="11528" width="7" style="3" hidden="1" customWidth="1"/>
    <col min="11529" max="11530" width="5.57142857142857" style="3" hidden="1" customWidth="1"/>
    <col min="11531" max="11562" width="0" style="3" hidden="1" customWidth="1"/>
    <col min="11563" max="11770" width="0" style="3" hidden="1"/>
    <col min="11771" max="11772" width="9.14285714285714" style="3" hidden="1" customWidth="1"/>
    <col min="11773" max="11773" width="21.5714285714286" style="3" hidden="1" customWidth="1"/>
    <col min="11774" max="11779" width="22.5714285714286" style="3" hidden="1" customWidth="1"/>
    <col min="11780" max="11781" width="16" style="3" hidden="1" customWidth="1"/>
    <col min="11782" max="11782" width="2.28571428571429" style="3" hidden="1" customWidth="1"/>
    <col min="11783" max="11784" width="7" style="3" hidden="1" customWidth="1"/>
    <col min="11785" max="11786" width="5.57142857142857" style="3" hidden="1" customWidth="1"/>
    <col min="11787" max="11818" width="0" style="3" hidden="1" customWidth="1"/>
    <col min="11819" max="12026" width="0" style="3" hidden="1"/>
    <col min="12027" max="12028" width="9.14285714285714" style="3" hidden="1" customWidth="1"/>
    <col min="12029" max="12029" width="21.5714285714286" style="3" hidden="1" customWidth="1"/>
    <col min="12030" max="12035" width="22.5714285714286" style="3" hidden="1" customWidth="1"/>
    <col min="12036" max="12037" width="16" style="3" hidden="1" customWidth="1"/>
    <col min="12038" max="12038" width="2.28571428571429" style="3" hidden="1" customWidth="1"/>
    <col min="12039" max="12040" width="7" style="3" hidden="1" customWidth="1"/>
    <col min="12041" max="12042" width="5.57142857142857" style="3" hidden="1" customWidth="1"/>
    <col min="12043" max="12074" width="0" style="3" hidden="1" customWidth="1"/>
    <col min="12075" max="12282" width="0" style="3" hidden="1"/>
    <col min="12283" max="12284" width="9.14285714285714" style="3" hidden="1" customWidth="1"/>
    <col min="12285" max="12285" width="21.5714285714286" style="3" hidden="1" customWidth="1"/>
    <col min="12286" max="12291" width="22.5714285714286" style="3" hidden="1" customWidth="1"/>
    <col min="12292" max="12293" width="16" style="3" hidden="1" customWidth="1"/>
    <col min="12294" max="12294" width="2.28571428571429" style="3" hidden="1" customWidth="1"/>
    <col min="12295" max="12296" width="7" style="3" hidden="1" customWidth="1"/>
    <col min="12297" max="12298" width="5.57142857142857" style="3" hidden="1" customWidth="1"/>
    <col min="12299" max="12330" width="0" style="3" hidden="1" customWidth="1"/>
    <col min="12331" max="12538" width="0" style="3" hidden="1"/>
    <col min="12539" max="12540" width="9.14285714285714" style="3" hidden="1" customWidth="1"/>
    <col min="12541" max="12541" width="21.5714285714286" style="3" hidden="1" customWidth="1"/>
    <col min="12542" max="12547" width="22.5714285714286" style="3" hidden="1" customWidth="1"/>
    <col min="12548" max="12549" width="16" style="3" hidden="1" customWidth="1"/>
    <col min="12550" max="12550" width="2.28571428571429" style="3" hidden="1" customWidth="1"/>
    <col min="12551" max="12552" width="7" style="3" hidden="1" customWidth="1"/>
    <col min="12553" max="12554" width="5.57142857142857" style="3" hidden="1" customWidth="1"/>
    <col min="12555" max="12586" width="0" style="3" hidden="1" customWidth="1"/>
    <col min="12587" max="12794" width="0" style="3" hidden="1"/>
    <col min="12795" max="12796" width="9.14285714285714" style="3" hidden="1" customWidth="1"/>
    <col min="12797" max="12797" width="21.5714285714286" style="3" hidden="1" customWidth="1"/>
    <col min="12798" max="12803" width="22.5714285714286" style="3" hidden="1" customWidth="1"/>
    <col min="12804" max="12805" width="16" style="3" hidden="1" customWidth="1"/>
    <col min="12806" max="12806" width="2.28571428571429" style="3" hidden="1" customWidth="1"/>
    <col min="12807" max="12808" width="7" style="3" hidden="1" customWidth="1"/>
    <col min="12809" max="12810" width="5.57142857142857" style="3" hidden="1" customWidth="1"/>
    <col min="12811" max="12842" width="0" style="3" hidden="1" customWidth="1"/>
    <col min="12843" max="13050" width="0" style="3" hidden="1"/>
    <col min="13051" max="13052" width="9.14285714285714" style="3" hidden="1" customWidth="1"/>
    <col min="13053" max="13053" width="21.5714285714286" style="3" hidden="1" customWidth="1"/>
    <col min="13054" max="13059" width="22.5714285714286" style="3" hidden="1" customWidth="1"/>
    <col min="13060" max="13061" width="16" style="3" hidden="1" customWidth="1"/>
    <col min="13062" max="13062" width="2.28571428571429" style="3" hidden="1" customWidth="1"/>
    <col min="13063" max="13064" width="7" style="3" hidden="1" customWidth="1"/>
    <col min="13065" max="13066" width="5.57142857142857" style="3" hidden="1" customWidth="1"/>
    <col min="13067" max="13098" width="0" style="3" hidden="1" customWidth="1"/>
    <col min="13099" max="13306" width="0" style="3" hidden="1"/>
    <col min="13307" max="13308" width="9.14285714285714" style="3" hidden="1" customWidth="1"/>
    <col min="13309" max="13309" width="21.5714285714286" style="3" hidden="1" customWidth="1"/>
    <col min="13310" max="13315" width="22.5714285714286" style="3" hidden="1" customWidth="1"/>
    <col min="13316" max="13317" width="16" style="3" hidden="1" customWidth="1"/>
    <col min="13318" max="13318" width="2.28571428571429" style="3" hidden="1" customWidth="1"/>
    <col min="13319" max="13320" width="7" style="3" hidden="1" customWidth="1"/>
    <col min="13321" max="13322" width="5.57142857142857" style="3" hidden="1" customWidth="1"/>
    <col min="13323" max="13354" width="0" style="3" hidden="1" customWidth="1"/>
    <col min="13355" max="13562" width="0" style="3" hidden="1"/>
    <col min="13563" max="13564" width="9.14285714285714" style="3" hidden="1" customWidth="1"/>
    <col min="13565" max="13565" width="21.5714285714286" style="3" hidden="1" customWidth="1"/>
    <col min="13566" max="13571" width="22.5714285714286" style="3" hidden="1" customWidth="1"/>
    <col min="13572" max="13573" width="16" style="3" hidden="1" customWidth="1"/>
    <col min="13574" max="13574" width="2.28571428571429" style="3" hidden="1" customWidth="1"/>
    <col min="13575" max="13576" width="7" style="3" hidden="1" customWidth="1"/>
    <col min="13577" max="13578" width="5.57142857142857" style="3" hidden="1" customWidth="1"/>
    <col min="13579" max="13610" width="0" style="3" hidden="1" customWidth="1"/>
    <col min="13611" max="13818" width="0" style="3" hidden="1"/>
    <col min="13819" max="13820" width="9.14285714285714" style="3" hidden="1" customWidth="1"/>
    <col min="13821" max="13821" width="21.5714285714286" style="3" hidden="1" customWidth="1"/>
    <col min="13822" max="13827" width="22.5714285714286" style="3" hidden="1" customWidth="1"/>
    <col min="13828" max="13829" width="16" style="3" hidden="1" customWidth="1"/>
    <col min="13830" max="13830" width="2.28571428571429" style="3" hidden="1" customWidth="1"/>
    <col min="13831" max="13832" width="7" style="3" hidden="1" customWidth="1"/>
    <col min="13833" max="13834" width="5.57142857142857" style="3" hidden="1" customWidth="1"/>
    <col min="13835" max="13866" width="0" style="3" hidden="1" customWidth="1"/>
    <col min="13867" max="14074" width="0" style="3" hidden="1"/>
    <col min="14075" max="14076" width="9.14285714285714" style="3" hidden="1" customWidth="1"/>
    <col min="14077" max="14077" width="21.5714285714286" style="3" hidden="1" customWidth="1"/>
    <col min="14078" max="14083" width="22.5714285714286" style="3" hidden="1" customWidth="1"/>
    <col min="14084" max="14085" width="16" style="3" hidden="1" customWidth="1"/>
    <col min="14086" max="14086" width="2.28571428571429" style="3" hidden="1" customWidth="1"/>
    <col min="14087" max="14088" width="7" style="3" hidden="1" customWidth="1"/>
    <col min="14089" max="14090" width="5.57142857142857" style="3" hidden="1" customWidth="1"/>
    <col min="14091" max="14122" width="0" style="3" hidden="1" customWidth="1"/>
    <col min="14123" max="14330" width="0" style="3" hidden="1"/>
    <col min="14331" max="14332" width="9.14285714285714" style="3" hidden="1" customWidth="1"/>
    <col min="14333" max="14333" width="21.5714285714286" style="3" hidden="1" customWidth="1"/>
    <col min="14334" max="14339" width="22.5714285714286" style="3" hidden="1" customWidth="1"/>
    <col min="14340" max="14341" width="16" style="3" hidden="1" customWidth="1"/>
    <col min="14342" max="14342" width="2.28571428571429" style="3" hidden="1" customWidth="1"/>
    <col min="14343" max="14344" width="7" style="3" hidden="1" customWidth="1"/>
    <col min="14345" max="14346" width="5.57142857142857" style="3" hidden="1" customWidth="1"/>
    <col min="14347" max="14378" width="0" style="3" hidden="1" customWidth="1"/>
    <col min="14379" max="14586" width="0" style="3" hidden="1"/>
    <col min="14587" max="14588" width="9.14285714285714" style="3" hidden="1" customWidth="1"/>
    <col min="14589" max="14589" width="21.5714285714286" style="3" hidden="1" customWidth="1"/>
    <col min="14590" max="14595" width="22.5714285714286" style="3" hidden="1" customWidth="1"/>
    <col min="14596" max="14597" width="16" style="3" hidden="1" customWidth="1"/>
    <col min="14598" max="14598" width="2.28571428571429" style="3" hidden="1" customWidth="1"/>
    <col min="14599" max="14600" width="7" style="3" hidden="1" customWidth="1"/>
    <col min="14601" max="14602" width="5.57142857142857" style="3" hidden="1" customWidth="1"/>
    <col min="14603" max="14634" width="0" style="3" hidden="1" customWidth="1"/>
    <col min="14635" max="14842" width="0" style="3" hidden="1"/>
    <col min="14843" max="14844" width="9.14285714285714" style="3" hidden="1" customWidth="1"/>
    <col min="14845" max="14845" width="21.5714285714286" style="3" hidden="1" customWidth="1"/>
    <col min="14846" max="14851" width="22.5714285714286" style="3" hidden="1" customWidth="1"/>
    <col min="14852" max="14853" width="16" style="3" hidden="1" customWidth="1"/>
    <col min="14854" max="14854" width="2.28571428571429" style="3" hidden="1" customWidth="1"/>
    <col min="14855" max="14856" width="7" style="3" hidden="1" customWidth="1"/>
    <col min="14857" max="14858" width="5.57142857142857" style="3" hidden="1" customWidth="1"/>
    <col min="14859" max="14890" width="0" style="3" hidden="1" customWidth="1"/>
    <col min="14891" max="15098" width="0" style="3" hidden="1"/>
    <col min="15099" max="15100" width="9.14285714285714" style="3" hidden="1" customWidth="1"/>
    <col min="15101" max="15101" width="21.5714285714286" style="3" hidden="1" customWidth="1"/>
    <col min="15102" max="15107" width="22.5714285714286" style="3" hidden="1" customWidth="1"/>
    <col min="15108" max="15109" width="16" style="3" hidden="1" customWidth="1"/>
    <col min="15110" max="15110" width="2.28571428571429" style="3" hidden="1" customWidth="1"/>
    <col min="15111" max="15112" width="7" style="3" hidden="1" customWidth="1"/>
    <col min="15113" max="15114" width="5.57142857142857" style="3" hidden="1" customWidth="1"/>
    <col min="15115" max="15146" width="0" style="3" hidden="1" customWidth="1"/>
    <col min="15147" max="15354" width="0" style="3" hidden="1"/>
    <col min="15355" max="15356" width="9.14285714285714" style="3" hidden="1" customWidth="1"/>
    <col min="15357" max="15357" width="21.5714285714286" style="3" hidden="1" customWidth="1"/>
    <col min="15358" max="15363" width="22.5714285714286" style="3" hidden="1" customWidth="1"/>
    <col min="15364" max="15365" width="16" style="3" hidden="1" customWidth="1"/>
    <col min="15366" max="15366" width="2.28571428571429" style="3" hidden="1" customWidth="1"/>
    <col min="15367" max="15368" width="7" style="3" hidden="1" customWidth="1"/>
    <col min="15369" max="15370" width="5.57142857142857" style="3" hidden="1" customWidth="1"/>
    <col min="15371" max="15402" width="0" style="3" hidden="1" customWidth="1"/>
    <col min="15403" max="15610" width="0" style="3" hidden="1"/>
    <col min="15611" max="15612" width="9.14285714285714" style="3" hidden="1" customWidth="1"/>
    <col min="15613" max="15613" width="21.5714285714286" style="3" hidden="1" customWidth="1"/>
    <col min="15614" max="15619" width="22.5714285714286" style="3" hidden="1" customWidth="1"/>
    <col min="15620" max="15621" width="16" style="3" hidden="1" customWidth="1"/>
    <col min="15622" max="15622" width="2.28571428571429" style="3" hidden="1" customWidth="1"/>
    <col min="15623" max="15624" width="7" style="3" hidden="1" customWidth="1"/>
    <col min="15625" max="15626" width="5.57142857142857" style="3" hidden="1" customWidth="1"/>
    <col min="15627" max="15658" width="0" style="3" hidden="1" customWidth="1"/>
    <col min="15659" max="15866" width="0" style="3" hidden="1"/>
    <col min="15867" max="15868" width="9.14285714285714" style="3" hidden="1" customWidth="1"/>
    <col min="15869" max="15869" width="21.5714285714286" style="3" hidden="1" customWidth="1"/>
    <col min="15870" max="15875" width="22.5714285714286" style="3" hidden="1" customWidth="1"/>
    <col min="15876" max="15877" width="16" style="3" hidden="1" customWidth="1"/>
    <col min="15878" max="15878" width="2.28571428571429" style="3" hidden="1" customWidth="1"/>
    <col min="15879" max="15880" width="7" style="3" hidden="1" customWidth="1"/>
    <col min="15881" max="15882" width="5.57142857142857" style="3" hidden="1" customWidth="1"/>
    <col min="15883" max="15914" width="0" style="3" hidden="1" customWidth="1"/>
    <col min="15915" max="16122" width="0" style="3" hidden="1"/>
    <col min="16123" max="16124" width="9.14285714285714" style="3" hidden="1" customWidth="1"/>
    <col min="16125" max="16125" width="21.5714285714286" style="3" hidden="1" customWidth="1"/>
    <col min="16126" max="16131" width="22.5714285714286" style="3" hidden="1" customWidth="1"/>
    <col min="16132" max="16133" width="16" style="3" hidden="1" customWidth="1"/>
    <col min="16134" max="16134" width="2.28571428571429" style="3" hidden="1" customWidth="1"/>
    <col min="16135" max="16136" width="7" style="3" hidden="1" customWidth="1"/>
    <col min="16137" max="16138" width="5.57142857142857" style="3" hidden="1" customWidth="1"/>
    <col min="16139" max="16170" width="0" style="3" hidden="1" customWidth="1"/>
    <col min="16171" max="16384" width="0" style="3" hidden="1"/>
  </cols>
  <sheetData>
    <row r="1" customHeight="1" spans="1:13">
      <c r="A1" s="2"/>
      <c r="B1" s="2"/>
      <c r="C1" s="2"/>
      <c r="D1" s="2"/>
      <c r="E1" s="2"/>
      <c r="F1" s="2"/>
      <c r="G1" s="2"/>
      <c r="H1" s="2"/>
      <c r="I1" s="2"/>
      <c r="J1" s="2"/>
      <c r="K1" s="2"/>
      <c r="L1" s="2"/>
      <c r="M1" s="2"/>
    </row>
    <row r="2" customHeight="1" spans="1:13">
      <c r="A2" s="2"/>
      <c r="B2" s="2"/>
      <c r="C2" s="2"/>
      <c r="D2" s="2"/>
      <c r="E2" s="2"/>
      <c r="F2" s="2"/>
      <c r="G2" s="2"/>
      <c r="H2" s="2"/>
      <c r="I2" s="2"/>
      <c r="J2" s="2"/>
      <c r="K2" s="2"/>
      <c r="L2" s="2"/>
      <c r="M2" s="2"/>
    </row>
    <row r="3" customHeight="1" spans="1:13">
      <c r="A3" s="2"/>
      <c r="B3" s="2"/>
      <c r="C3" s="2"/>
      <c r="D3" s="2"/>
      <c r="E3" s="2"/>
      <c r="F3" s="2"/>
      <c r="G3" s="2"/>
      <c r="H3" s="2"/>
      <c r="I3" s="2"/>
      <c r="J3" s="2"/>
      <c r="K3" s="2"/>
      <c r="L3" s="2"/>
      <c r="M3" s="2"/>
    </row>
    <row r="4" customHeight="1" spans="1:12">
      <c r="A4" s="2"/>
      <c r="B4" s="2"/>
      <c r="C4" s="2"/>
      <c r="D4" s="2"/>
      <c r="E4" s="2"/>
      <c r="F4" s="2"/>
      <c r="G4" s="2"/>
      <c r="H4" s="2"/>
      <c r="I4" s="2"/>
      <c r="J4" s="2"/>
      <c r="K4" s="2"/>
      <c r="L4" s="2"/>
    </row>
    <row r="5" customHeight="1" spans="1:12">
      <c r="A5" s="2"/>
      <c r="B5" s="2"/>
      <c r="C5" s="2"/>
      <c r="D5" s="2"/>
      <c r="E5" s="2"/>
      <c r="F5" s="2"/>
      <c r="G5" s="2"/>
      <c r="H5" s="2"/>
      <c r="I5" s="2"/>
      <c r="J5" s="2"/>
      <c r="K5" s="2"/>
      <c r="L5" s="2"/>
    </row>
    <row r="6" customHeight="1" spans="1:11">
      <c r="A6"/>
      <c r="B6"/>
      <c r="C6"/>
      <c r="D6"/>
      <c r="E6"/>
      <c r="F6"/>
      <c r="G6"/>
      <c r="H6"/>
      <c r="I6"/>
      <c r="J6"/>
      <c r="K6"/>
    </row>
    <row r="7" customHeight="1" spans="1:11">
      <c r="A7"/>
      <c r="B7"/>
      <c r="C7"/>
      <c r="D7"/>
      <c r="E7"/>
      <c r="F7"/>
      <c r="G7"/>
      <c r="H7"/>
      <c r="I7"/>
      <c r="J7"/>
      <c r="K7"/>
    </row>
    <row r="8" customHeight="1" spans="1:11">
      <c r="A8"/>
      <c r="B8"/>
      <c r="C8"/>
      <c r="D8"/>
      <c r="E8"/>
      <c r="F8"/>
      <c r="G8"/>
      <c r="H8"/>
      <c r="I8"/>
      <c r="J8"/>
      <c r="K8"/>
    </row>
    <row r="9" customHeight="1" spans="1:11">
      <c r="A9"/>
      <c r="B9"/>
      <c r="C9"/>
      <c r="D9"/>
      <c r="E9"/>
      <c r="F9"/>
      <c r="G9"/>
      <c r="H9"/>
      <c r="I9"/>
      <c r="J9"/>
      <c r="K9"/>
    </row>
    <row r="10" customHeight="1" spans="1:11">
      <c r="A10"/>
      <c r="B10"/>
      <c r="C10"/>
      <c r="D10"/>
      <c r="E10"/>
      <c r="F10"/>
      <c r="G10"/>
      <c r="H10"/>
      <c r="I10"/>
      <c r="J10"/>
      <c r="K10"/>
    </row>
    <row r="17" customHeight="1" spans="2:2">
      <c r="B17" s="134" t="s">
        <v>187</v>
      </c>
    </row>
    <row r="18" ht="25.5" spans="2:8">
      <c r="B18" s="207" t="s">
        <v>188</v>
      </c>
      <c r="C18" s="208" t="s">
        <v>189</v>
      </c>
      <c r="D18" s="208" t="s">
        <v>190</v>
      </c>
      <c r="E18" s="208" t="s">
        <v>191</v>
      </c>
      <c r="F18" s="208" t="s">
        <v>192</v>
      </c>
      <c r="G18" s="208" t="s">
        <v>193</v>
      </c>
      <c r="H18" s="208" t="s">
        <v>194</v>
      </c>
    </row>
    <row r="19" customHeight="1" spans="2:8">
      <c r="B19" s="41" t="s">
        <v>30</v>
      </c>
      <c r="C19" s="213">
        <v>5</v>
      </c>
      <c r="D19" s="213">
        <v>1</v>
      </c>
      <c r="E19" s="213">
        <v>0</v>
      </c>
      <c r="F19" s="213">
        <v>0</v>
      </c>
      <c r="G19" s="213">
        <v>0</v>
      </c>
      <c r="H19" s="213">
        <f>SUM(C19:G19)</f>
        <v>6</v>
      </c>
    </row>
    <row r="20" customHeight="1" spans="2:8">
      <c r="B20" s="41" t="s">
        <v>31</v>
      </c>
      <c r="C20" s="213">
        <v>1</v>
      </c>
      <c r="D20" s="213">
        <v>3</v>
      </c>
      <c r="E20" s="213">
        <v>3</v>
      </c>
      <c r="F20" s="213">
        <v>1</v>
      </c>
      <c r="G20" s="213">
        <v>1</v>
      </c>
      <c r="H20" s="213">
        <f>SUM(C20:G20)</f>
        <v>9</v>
      </c>
    </row>
    <row r="21" customHeight="1" spans="2:8">
      <c r="B21" s="41" t="s">
        <v>32</v>
      </c>
      <c r="C21" s="213">
        <v>18</v>
      </c>
      <c r="D21" s="213">
        <v>12</v>
      </c>
      <c r="E21" s="213">
        <v>10</v>
      </c>
      <c r="F21" s="213">
        <v>1</v>
      </c>
      <c r="G21" s="213">
        <v>0</v>
      </c>
      <c r="H21" s="213">
        <f>SUM(C21:G21)</f>
        <v>41</v>
      </c>
    </row>
    <row r="22" customHeight="1" spans="2:8">
      <c r="B22" s="41" t="s">
        <v>33</v>
      </c>
      <c r="C22" s="213">
        <v>65</v>
      </c>
      <c r="D22" s="213">
        <v>164</v>
      </c>
      <c r="E22" s="213">
        <v>241</v>
      </c>
      <c r="F22" s="213">
        <v>89</v>
      </c>
      <c r="G22" s="213">
        <v>11</v>
      </c>
      <c r="H22" s="213">
        <f>SUM(C22:G22)</f>
        <v>570</v>
      </c>
    </row>
    <row r="23" customHeight="1" spans="2:8">
      <c r="B23" s="285" t="s">
        <v>34</v>
      </c>
      <c r="C23" s="350">
        <v>0</v>
      </c>
      <c r="D23" s="350">
        <v>65</v>
      </c>
      <c r="E23" s="350">
        <v>141</v>
      </c>
      <c r="F23" s="350">
        <v>102</v>
      </c>
      <c r="G23" s="350">
        <v>12</v>
      </c>
      <c r="H23" s="350">
        <f>SUM(C23:G23)</f>
        <v>320</v>
      </c>
    </row>
    <row r="24" customHeight="1" spans="2:8">
      <c r="B24" s="166" t="s">
        <v>195</v>
      </c>
      <c r="C24" s="351">
        <f t="shared" ref="C24:H24" si="0">SUM(C19:C23)</f>
        <v>89</v>
      </c>
      <c r="D24" s="351">
        <f t="shared" si="0"/>
        <v>245</v>
      </c>
      <c r="E24" s="351">
        <f t="shared" si="0"/>
        <v>395</v>
      </c>
      <c r="F24" s="351">
        <f t="shared" si="0"/>
        <v>193</v>
      </c>
      <c r="G24" s="351">
        <f t="shared" si="0"/>
        <v>24</v>
      </c>
      <c r="H24" s="351">
        <f t="shared" si="0"/>
        <v>946</v>
      </c>
    </row>
    <row r="25" customHeight="1" spans="2:2">
      <c r="B25" s="3" t="s">
        <v>26</v>
      </c>
    </row>
    <row r="26" customHeight="1" spans="2:2">
      <c r="B26" s="3" t="s">
        <v>10</v>
      </c>
    </row>
    <row r="31" customHeight="1" spans="2:2">
      <c r="B31" s="134" t="s">
        <v>196</v>
      </c>
    </row>
    <row r="32" ht="25.5" spans="2:8">
      <c r="B32" s="207" t="s">
        <v>188</v>
      </c>
      <c r="C32" s="208" t="s">
        <v>189</v>
      </c>
      <c r="D32" s="208" t="s">
        <v>190</v>
      </c>
      <c r="E32" s="208" t="s">
        <v>197</v>
      </c>
      <c r="F32" s="208" t="s">
        <v>192</v>
      </c>
      <c r="G32" s="208" t="s">
        <v>193</v>
      </c>
      <c r="H32" s="208" t="s">
        <v>194</v>
      </c>
    </row>
    <row r="33" customHeight="1" spans="2:8">
      <c r="B33" s="41" t="s">
        <v>30</v>
      </c>
      <c r="C33" s="217">
        <f>C19/$H19</f>
        <v>0.833333333333333</v>
      </c>
      <c r="D33" s="217">
        <f t="shared" ref="C33:G37" si="1">D19/$H19</f>
        <v>0.166666666666667</v>
      </c>
      <c r="E33" s="217">
        <f t="shared" si="1"/>
        <v>0</v>
      </c>
      <c r="F33" s="217">
        <f t="shared" si="1"/>
        <v>0</v>
      </c>
      <c r="G33" s="217">
        <f t="shared" si="1"/>
        <v>0</v>
      </c>
      <c r="H33" s="217">
        <f>SUM(C33:G33)</f>
        <v>1</v>
      </c>
    </row>
    <row r="34" customHeight="1" spans="2:8">
      <c r="B34" s="41" t="s">
        <v>31</v>
      </c>
      <c r="C34" s="217">
        <f t="shared" si="1"/>
        <v>0.111111111111111</v>
      </c>
      <c r="D34" s="217">
        <f t="shared" si="1"/>
        <v>0.333333333333333</v>
      </c>
      <c r="E34" s="217">
        <f>E20/$H20</f>
        <v>0.333333333333333</v>
      </c>
      <c r="F34" s="217">
        <f>F20/$H20</f>
        <v>0.111111111111111</v>
      </c>
      <c r="G34" s="217">
        <f>G20/$H20</f>
        <v>0.111111111111111</v>
      </c>
      <c r="H34" s="217">
        <f>SUM(C34:G34)</f>
        <v>1</v>
      </c>
    </row>
    <row r="35" customHeight="1" spans="2:8">
      <c r="B35" s="41" t="s">
        <v>32</v>
      </c>
      <c r="C35" s="217">
        <f>C21/$H21</f>
        <v>0.439024390243902</v>
      </c>
      <c r="D35" s="217">
        <f t="shared" si="1"/>
        <v>0.292682926829268</v>
      </c>
      <c r="E35" s="217">
        <f t="shared" si="1"/>
        <v>0.24390243902439</v>
      </c>
      <c r="F35" s="217">
        <f t="shared" si="1"/>
        <v>0.024390243902439</v>
      </c>
      <c r="G35" s="217">
        <f>G21/$H21</f>
        <v>0</v>
      </c>
      <c r="H35" s="217">
        <f>SUM(C35:G35)</f>
        <v>1</v>
      </c>
    </row>
    <row r="36" customHeight="1" spans="2:8">
      <c r="B36" s="41" t="s">
        <v>33</v>
      </c>
      <c r="C36" s="217">
        <f>C22/$H22</f>
        <v>0.114035087719298</v>
      </c>
      <c r="D36" s="217">
        <f t="shared" si="1"/>
        <v>0.287719298245614</v>
      </c>
      <c r="E36" s="217">
        <f t="shared" si="1"/>
        <v>0.42280701754386</v>
      </c>
      <c r="F36" s="217">
        <f>F22/$H22</f>
        <v>0.156140350877193</v>
      </c>
      <c r="G36" s="217">
        <f t="shared" si="1"/>
        <v>0.0192982456140351</v>
      </c>
      <c r="H36" s="217">
        <f>SUM(C36:G36)</f>
        <v>1</v>
      </c>
    </row>
    <row r="37" customHeight="1" spans="2:8">
      <c r="B37" s="285" t="s">
        <v>34</v>
      </c>
      <c r="C37" s="352">
        <f>C23/$H23</f>
        <v>0</v>
      </c>
      <c r="D37" s="352">
        <f>D23/$H23</f>
        <v>0.203125</v>
      </c>
      <c r="E37" s="352">
        <f>E23/$H23</f>
        <v>0.440625</v>
      </c>
      <c r="F37" s="352">
        <f>F23/$H23</f>
        <v>0.31875</v>
      </c>
      <c r="G37" s="352">
        <f t="shared" si="1"/>
        <v>0.0375</v>
      </c>
      <c r="H37" s="352">
        <f>SUM(C37:G37)</f>
        <v>1</v>
      </c>
    </row>
    <row r="38" customHeight="1" spans="2:8">
      <c r="B38" s="166" t="s">
        <v>195</v>
      </c>
      <c r="C38" s="353">
        <f>C24/$H24</f>
        <v>0.0940803382663848</v>
      </c>
      <c r="D38" s="353">
        <f>D24/$H24</f>
        <v>0.258985200845666</v>
      </c>
      <c r="E38" s="353">
        <f>E24/$H24</f>
        <v>0.417547568710359</v>
      </c>
      <c r="F38" s="353">
        <f t="shared" ref="F38:H38" si="2">F24/$H24</f>
        <v>0.204016913319239</v>
      </c>
      <c r="G38" s="353">
        <f t="shared" si="2"/>
        <v>0.025369978858351</v>
      </c>
      <c r="H38" s="353">
        <f t="shared" si="2"/>
        <v>1</v>
      </c>
    </row>
    <row r="39" customHeight="1" spans="2:2">
      <c r="B39" s="3" t="s">
        <v>26</v>
      </c>
    </row>
    <row r="40" customHeight="1" spans="2:2">
      <c r="B40" s="3" t="s">
        <v>10</v>
      </c>
    </row>
    <row r="44" customHeight="1" spans="2:2">
      <c r="B44" s="354" t="s">
        <v>198</v>
      </c>
    </row>
    <row r="45" ht="25.5" spans="2:8">
      <c r="B45" s="207" t="s">
        <v>199</v>
      </c>
      <c r="C45" s="208" t="s">
        <v>189</v>
      </c>
      <c r="D45" s="208" t="s">
        <v>190</v>
      </c>
      <c r="E45" s="208" t="s">
        <v>197</v>
      </c>
      <c r="F45" s="208" t="s">
        <v>192</v>
      </c>
      <c r="G45" s="208" t="s">
        <v>193</v>
      </c>
      <c r="H45" s="208" t="s">
        <v>195</v>
      </c>
    </row>
    <row r="46" customHeight="1" spans="2:8">
      <c r="B46" s="162" t="s">
        <v>200</v>
      </c>
      <c r="C46" s="213">
        <v>0</v>
      </c>
      <c r="D46" s="213">
        <v>3</v>
      </c>
      <c r="E46" s="213">
        <v>6</v>
      </c>
      <c r="F46" s="213">
        <v>2</v>
      </c>
      <c r="G46" s="213">
        <v>0</v>
      </c>
      <c r="H46" s="213">
        <f>SUM(C46:G46)</f>
        <v>11</v>
      </c>
    </row>
    <row r="47" customHeight="1" spans="2:8">
      <c r="B47" s="162" t="s">
        <v>201</v>
      </c>
      <c r="C47" s="213">
        <v>0</v>
      </c>
      <c r="D47" s="213">
        <v>6</v>
      </c>
      <c r="E47" s="213">
        <v>4</v>
      </c>
      <c r="F47" s="213">
        <v>0</v>
      </c>
      <c r="G47" s="213">
        <v>0</v>
      </c>
      <c r="H47" s="213">
        <f t="shared" ref="H47:H66" si="3">SUM(C47:G47)</f>
        <v>10</v>
      </c>
    </row>
    <row r="48" customHeight="1" spans="2:8">
      <c r="B48" s="162" t="s">
        <v>202</v>
      </c>
      <c r="C48" s="213">
        <v>1</v>
      </c>
      <c r="D48" s="213">
        <v>11</v>
      </c>
      <c r="E48" s="213">
        <v>8</v>
      </c>
      <c r="F48" s="213">
        <v>8</v>
      </c>
      <c r="G48" s="213">
        <v>2</v>
      </c>
      <c r="H48" s="213">
        <f t="shared" si="3"/>
        <v>30</v>
      </c>
    </row>
    <row r="49" customHeight="1" spans="2:8">
      <c r="B49" s="162" t="s">
        <v>203</v>
      </c>
      <c r="C49" s="213">
        <v>1</v>
      </c>
      <c r="D49" s="213">
        <v>6</v>
      </c>
      <c r="E49" s="213">
        <v>2</v>
      </c>
      <c r="F49" s="213">
        <v>1</v>
      </c>
      <c r="G49" s="213">
        <v>0</v>
      </c>
      <c r="H49" s="213">
        <f t="shared" si="3"/>
        <v>10</v>
      </c>
    </row>
    <row r="50" customHeight="1" spans="2:8">
      <c r="B50" s="162" t="s">
        <v>204</v>
      </c>
      <c r="C50" s="213">
        <v>1</v>
      </c>
      <c r="D50" s="213">
        <v>4</v>
      </c>
      <c r="E50" s="213">
        <v>4</v>
      </c>
      <c r="F50" s="213">
        <v>2</v>
      </c>
      <c r="G50" s="213">
        <v>0</v>
      </c>
      <c r="H50" s="213">
        <f t="shared" si="3"/>
        <v>11</v>
      </c>
    </row>
    <row r="51" customHeight="1" spans="2:8">
      <c r="B51" s="162" t="s">
        <v>205</v>
      </c>
      <c r="C51" s="213">
        <v>4</v>
      </c>
      <c r="D51" s="213">
        <v>12</v>
      </c>
      <c r="E51" s="213">
        <v>4</v>
      </c>
      <c r="F51" s="213">
        <v>4</v>
      </c>
      <c r="G51" s="213">
        <v>1</v>
      </c>
      <c r="H51" s="213">
        <f t="shared" si="3"/>
        <v>25</v>
      </c>
    </row>
    <row r="52" customHeight="1" spans="2:8">
      <c r="B52" s="162" t="s">
        <v>206</v>
      </c>
      <c r="C52" s="213">
        <v>0</v>
      </c>
      <c r="D52" s="213">
        <v>2</v>
      </c>
      <c r="E52" s="213">
        <v>3</v>
      </c>
      <c r="F52" s="213">
        <v>2</v>
      </c>
      <c r="G52" s="213">
        <v>0</v>
      </c>
      <c r="H52" s="213">
        <f t="shared" si="3"/>
        <v>7</v>
      </c>
    </row>
    <row r="53" customHeight="1" spans="2:8">
      <c r="B53" s="162" t="s">
        <v>207</v>
      </c>
      <c r="C53" s="213">
        <v>4</v>
      </c>
      <c r="D53" s="213">
        <v>3</v>
      </c>
      <c r="E53" s="213">
        <v>6</v>
      </c>
      <c r="F53" s="213">
        <v>12</v>
      </c>
      <c r="G53" s="213">
        <v>2</v>
      </c>
      <c r="H53" s="213">
        <f t="shared" si="3"/>
        <v>27</v>
      </c>
    </row>
    <row r="54" customHeight="1" spans="2:8">
      <c r="B54" s="162" t="s">
        <v>208</v>
      </c>
      <c r="C54" s="213">
        <v>1</v>
      </c>
      <c r="D54" s="213">
        <v>4</v>
      </c>
      <c r="E54" s="213">
        <v>4</v>
      </c>
      <c r="F54" s="213">
        <v>13</v>
      </c>
      <c r="G54" s="213">
        <v>0</v>
      </c>
      <c r="H54" s="213">
        <f t="shared" si="3"/>
        <v>22</v>
      </c>
    </row>
    <row r="55" customHeight="1" spans="2:8">
      <c r="B55" s="162" t="s">
        <v>209</v>
      </c>
      <c r="C55" s="213">
        <v>2</v>
      </c>
      <c r="D55" s="213">
        <v>6</v>
      </c>
      <c r="E55" s="213">
        <v>9</v>
      </c>
      <c r="F55" s="213">
        <v>5</v>
      </c>
      <c r="G55" s="213">
        <v>2</v>
      </c>
      <c r="H55" s="213">
        <f t="shared" si="3"/>
        <v>24</v>
      </c>
    </row>
    <row r="56" customHeight="1" spans="2:8">
      <c r="B56" s="162" t="s">
        <v>210</v>
      </c>
      <c r="C56" s="213">
        <v>2</v>
      </c>
      <c r="D56" s="213">
        <v>3</v>
      </c>
      <c r="E56" s="213">
        <v>8</v>
      </c>
      <c r="F56" s="213">
        <v>13</v>
      </c>
      <c r="G56" s="213">
        <v>1</v>
      </c>
      <c r="H56" s="213">
        <f t="shared" si="3"/>
        <v>27</v>
      </c>
    </row>
    <row r="57" customHeight="1" spans="2:8">
      <c r="B57" s="162" t="s">
        <v>211</v>
      </c>
      <c r="C57" s="213">
        <v>53</v>
      </c>
      <c r="D57" s="213">
        <v>119</v>
      </c>
      <c r="E57" s="213">
        <v>145</v>
      </c>
      <c r="F57" s="213">
        <v>52</v>
      </c>
      <c r="G57" s="213">
        <v>9</v>
      </c>
      <c r="H57" s="213">
        <f t="shared" si="3"/>
        <v>378</v>
      </c>
    </row>
    <row r="58" customHeight="1" spans="2:8">
      <c r="B58" s="162" t="s">
        <v>212</v>
      </c>
      <c r="C58" s="213">
        <v>8</v>
      </c>
      <c r="D58" s="213">
        <v>10</v>
      </c>
      <c r="E58" s="213">
        <v>19</v>
      </c>
      <c r="F58" s="213">
        <v>3</v>
      </c>
      <c r="G58" s="213">
        <v>0</v>
      </c>
      <c r="H58" s="213">
        <f t="shared" si="3"/>
        <v>40</v>
      </c>
    </row>
    <row r="59" customHeight="1" spans="2:8">
      <c r="B59" s="162" t="s">
        <v>213</v>
      </c>
      <c r="C59" s="213">
        <v>1</v>
      </c>
      <c r="D59" s="213">
        <v>2</v>
      </c>
      <c r="E59" s="213">
        <v>13</v>
      </c>
      <c r="F59" s="213">
        <v>2</v>
      </c>
      <c r="G59" s="213">
        <v>1</v>
      </c>
      <c r="H59" s="213">
        <f t="shared" si="3"/>
        <v>19</v>
      </c>
    </row>
    <row r="60" customHeight="1" spans="2:8">
      <c r="B60" s="162" t="s">
        <v>214</v>
      </c>
      <c r="C60" s="213">
        <v>0</v>
      </c>
      <c r="D60" s="213">
        <v>7</v>
      </c>
      <c r="E60" s="213">
        <v>18</v>
      </c>
      <c r="F60" s="213">
        <v>11</v>
      </c>
      <c r="G60" s="213">
        <v>0</v>
      </c>
      <c r="H60" s="213">
        <f t="shared" si="3"/>
        <v>36</v>
      </c>
    </row>
    <row r="61" customHeight="1" spans="2:8">
      <c r="B61" s="162" t="s">
        <v>215</v>
      </c>
      <c r="C61" s="213">
        <v>1</v>
      </c>
      <c r="D61" s="213">
        <v>2</v>
      </c>
      <c r="E61" s="213">
        <v>8</v>
      </c>
      <c r="F61" s="213">
        <v>5</v>
      </c>
      <c r="G61" s="213">
        <v>0</v>
      </c>
      <c r="H61" s="213">
        <f t="shared" si="3"/>
        <v>16</v>
      </c>
    </row>
    <row r="62" customHeight="1" spans="2:8">
      <c r="B62" s="162" t="s">
        <v>216</v>
      </c>
      <c r="C62" s="213">
        <v>0</v>
      </c>
      <c r="D62" s="213">
        <v>5</v>
      </c>
      <c r="E62" s="213">
        <v>16</v>
      </c>
      <c r="F62" s="213">
        <v>12</v>
      </c>
      <c r="G62" s="213">
        <v>1</v>
      </c>
      <c r="H62" s="213">
        <f t="shared" si="3"/>
        <v>34</v>
      </c>
    </row>
    <row r="63" customHeight="1" spans="2:8">
      <c r="B63" s="162" t="s">
        <v>217</v>
      </c>
      <c r="C63" s="213">
        <v>1</v>
      </c>
      <c r="D63" s="213">
        <v>3</v>
      </c>
      <c r="E63" s="213">
        <v>12</v>
      </c>
      <c r="F63" s="213">
        <v>11</v>
      </c>
      <c r="G63" s="213">
        <v>1</v>
      </c>
      <c r="H63" s="213">
        <f t="shared" si="3"/>
        <v>28</v>
      </c>
    </row>
    <row r="64" customHeight="1" spans="2:8">
      <c r="B64" s="162" t="s">
        <v>218</v>
      </c>
      <c r="C64" s="213">
        <v>0</v>
      </c>
      <c r="D64" s="213">
        <v>3</v>
      </c>
      <c r="E64" s="213">
        <v>8</v>
      </c>
      <c r="F64" s="213">
        <v>6</v>
      </c>
      <c r="G64" s="213">
        <v>0</v>
      </c>
      <c r="H64" s="213">
        <f t="shared" si="3"/>
        <v>17</v>
      </c>
    </row>
    <row r="65" customHeight="1" spans="2:8">
      <c r="B65" s="162" t="s">
        <v>219</v>
      </c>
      <c r="C65" s="213">
        <v>9</v>
      </c>
      <c r="D65" s="213">
        <v>32</v>
      </c>
      <c r="E65" s="213">
        <v>90</v>
      </c>
      <c r="F65" s="213">
        <v>25</v>
      </c>
      <c r="G65" s="213">
        <v>4</v>
      </c>
      <c r="H65" s="213">
        <f t="shared" si="3"/>
        <v>160</v>
      </c>
    </row>
    <row r="66" customHeight="1" spans="2:8">
      <c r="B66" s="162" t="s">
        <v>220</v>
      </c>
      <c r="C66" s="213">
        <v>0</v>
      </c>
      <c r="D66" s="213">
        <v>2</v>
      </c>
      <c r="E66" s="213">
        <v>8</v>
      </c>
      <c r="F66" s="213">
        <v>4</v>
      </c>
      <c r="G66" s="213">
        <v>0</v>
      </c>
      <c r="H66" s="213">
        <f t="shared" si="3"/>
        <v>14</v>
      </c>
    </row>
    <row r="67" customHeight="1" spans="2:8">
      <c r="B67" s="166" t="s">
        <v>195</v>
      </c>
      <c r="C67" s="351">
        <f t="shared" ref="C67:H67" si="4">SUM(C46:C66)</f>
        <v>89</v>
      </c>
      <c r="D67" s="351">
        <f t="shared" si="4"/>
        <v>245</v>
      </c>
      <c r="E67" s="351">
        <f t="shared" si="4"/>
        <v>395</v>
      </c>
      <c r="F67" s="351">
        <f t="shared" si="4"/>
        <v>193</v>
      </c>
      <c r="G67" s="351">
        <f t="shared" si="4"/>
        <v>24</v>
      </c>
      <c r="H67" s="351">
        <f t="shared" si="4"/>
        <v>946</v>
      </c>
    </row>
    <row r="68" customHeight="1" spans="2:2">
      <c r="B68" s="3" t="s">
        <v>8</v>
      </c>
    </row>
    <row r="69" customHeight="1" spans="2:2">
      <c r="B69" s="3" t="s">
        <v>10</v>
      </c>
    </row>
    <row r="71" customHeight="1" spans="3:7">
      <c r="C71" s="336"/>
      <c r="D71" s="336"/>
      <c r="E71" s="336"/>
      <c r="F71" s="336"/>
      <c r="G71" s="336"/>
    </row>
    <row r="73" customHeight="1" spans="2:2">
      <c r="B73" s="134" t="s">
        <v>221</v>
      </c>
    </row>
    <row r="74" ht="25.5" spans="2:8">
      <c r="B74" s="207" t="s">
        <v>199</v>
      </c>
      <c r="C74" s="208" t="s">
        <v>189</v>
      </c>
      <c r="D74" s="208" t="s">
        <v>190</v>
      </c>
      <c r="E74" s="208" t="s">
        <v>191</v>
      </c>
      <c r="F74" s="208" t="s">
        <v>192</v>
      </c>
      <c r="G74" s="208" t="s">
        <v>193</v>
      </c>
      <c r="H74" s="208" t="s">
        <v>195</v>
      </c>
    </row>
    <row r="75" customHeight="1" spans="2:8">
      <c r="B75" s="162" t="str">
        <f>B46</f>
        <v>FACALE</v>
      </c>
      <c r="C75" s="217">
        <f t="shared" ref="C75:G90" si="5">C46/$H46</f>
        <v>0</v>
      </c>
      <c r="D75" s="217">
        <f t="shared" si="5"/>
        <v>0.272727272727273</v>
      </c>
      <c r="E75" s="217">
        <f t="shared" si="5"/>
        <v>0.545454545454545</v>
      </c>
      <c r="F75" s="217">
        <f t="shared" si="5"/>
        <v>0.181818181818182</v>
      </c>
      <c r="G75" s="217">
        <f t="shared" si="5"/>
        <v>0</v>
      </c>
      <c r="H75" s="217">
        <f>SUM(C75:G75)</f>
        <v>1</v>
      </c>
    </row>
    <row r="76" customHeight="1" spans="2:8">
      <c r="B76" s="162" t="str">
        <f t="shared" ref="B76:B95" si="6">B47</f>
        <v>FACE</v>
      </c>
      <c r="C76" s="217">
        <f>C47/$H47</f>
        <v>0</v>
      </c>
      <c r="D76" s="217">
        <f t="shared" si="5"/>
        <v>0.6</v>
      </c>
      <c r="E76" s="217">
        <f t="shared" si="5"/>
        <v>0.4</v>
      </c>
      <c r="F76" s="217">
        <f t="shared" si="5"/>
        <v>0</v>
      </c>
      <c r="G76" s="217">
        <f t="shared" si="5"/>
        <v>0</v>
      </c>
      <c r="H76" s="217">
        <f t="shared" ref="H76:H96" si="7">SUM(C76:G76)</f>
        <v>1</v>
      </c>
    </row>
    <row r="77" customHeight="1" spans="2:8">
      <c r="B77" s="162" t="str">
        <f t="shared" si="6"/>
        <v>FACET</v>
      </c>
      <c r="C77" s="217">
        <f t="shared" si="5"/>
        <v>0.0333333333333333</v>
      </c>
      <c r="D77" s="217">
        <f t="shared" si="5"/>
        <v>0.366666666666667</v>
      </c>
      <c r="E77" s="217">
        <f t="shared" si="5"/>
        <v>0.266666666666667</v>
      </c>
      <c r="F77" s="217">
        <f t="shared" si="5"/>
        <v>0.266666666666667</v>
      </c>
      <c r="G77" s="217">
        <f t="shared" si="5"/>
        <v>0.0666666666666667</v>
      </c>
      <c r="H77" s="217">
        <f t="shared" si="7"/>
        <v>1</v>
      </c>
    </row>
    <row r="78" customHeight="1" spans="2:8">
      <c r="B78" s="162" t="str">
        <f t="shared" si="6"/>
        <v>FADIR</v>
      </c>
      <c r="C78" s="217">
        <f t="shared" si="5"/>
        <v>0.1</v>
      </c>
      <c r="D78" s="217">
        <f t="shared" si="5"/>
        <v>0.6</v>
      </c>
      <c r="E78" s="217">
        <f t="shared" si="5"/>
        <v>0.2</v>
      </c>
      <c r="F78" s="217">
        <f t="shared" si="5"/>
        <v>0.1</v>
      </c>
      <c r="G78" s="217">
        <f t="shared" si="5"/>
        <v>0</v>
      </c>
      <c r="H78" s="217">
        <f t="shared" si="7"/>
        <v>1</v>
      </c>
    </row>
    <row r="79" customHeight="1" spans="2:8">
      <c r="B79" s="162" t="str">
        <f t="shared" si="6"/>
        <v>FAED</v>
      </c>
      <c r="C79" s="217">
        <f t="shared" si="5"/>
        <v>0.0909090909090909</v>
      </c>
      <c r="D79" s="217">
        <f t="shared" si="5"/>
        <v>0.363636363636364</v>
      </c>
      <c r="E79" s="217">
        <f t="shared" si="5"/>
        <v>0.363636363636364</v>
      </c>
      <c r="F79" s="217">
        <f t="shared" si="5"/>
        <v>0.181818181818182</v>
      </c>
      <c r="G79" s="217">
        <f>G50/$H50</f>
        <v>0</v>
      </c>
      <c r="H79" s="217">
        <f t="shared" si="7"/>
        <v>1</v>
      </c>
    </row>
    <row r="80" customHeight="1" spans="2:8">
      <c r="B80" s="162" t="str">
        <f t="shared" si="6"/>
        <v>FAEN</v>
      </c>
      <c r="C80" s="217">
        <f t="shared" si="5"/>
        <v>0.16</v>
      </c>
      <c r="D80" s="217">
        <f t="shared" si="5"/>
        <v>0.48</v>
      </c>
      <c r="E80" s="217">
        <f t="shared" si="5"/>
        <v>0.16</v>
      </c>
      <c r="F80" s="217">
        <f t="shared" si="5"/>
        <v>0.16</v>
      </c>
      <c r="G80" s="217">
        <f t="shared" si="5"/>
        <v>0.04</v>
      </c>
      <c r="H80" s="217">
        <f t="shared" si="7"/>
        <v>1</v>
      </c>
    </row>
    <row r="81" customHeight="1" spans="2:8">
      <c r="B81" s="162" t="str">
        <f t="shared" si="6"/>
        <v>FAIND</v>
      </c>
      <c r="C81" s="217">
        <f t="shared" si="5"/>
        <v>0</v>
      </c>
      <c r="D81" s="217">
        <f t="shared" si="5"/>
        <v>0.285714285714286</v>
      </c>
      <c r="E81" s="217">
        <f t="shared" si="5"/>
        <v>0.428571428571429</v>
      </c>
      <c r="F81" s="217">
        <f t="shared" si="5"/>
        <v>0.285714285714286</v>
      </c>
      <c r="G81" s="217">
        <f t="shared" si="5"/>
        <v>0</v>
      </c>
      <c r="H81" s="217">
        <f t="shared" si="7"/>
        <v>1</v>
      </c>
    </row>
    <row r="82" customHeight="1" spans="2:8">
      <c r="B82" s="162" t="str">
        <f t="shared" si="6"/>
        <v>FCA</v>
      </c>
      <c r="C82" s="217">
        <f t="shared" si="5"/>
        <v>0.148148148148148</v>
      </c>
      <c r="D82" s="217">
        <f t="shared" si="5"/>
        <v>0.111111111111111</v>
      </c>
      <c r="E82" s="217">
        <f t="shared" si="5"/>
        <v>0.222222222222222</v>
      </c>
      <c r="F82" s="217">
        <f t="shared" si="5"/>
        <v>0.444444444444444</v>
      </c>
      <c r="G82" s="217">
        <f t="shared" si="5"/>
        <v>0.0740740740740741</v>
      </c>
      <c r="H82" s="217">
        <f t="shared" si="7"/>
        <v>1</v>
      </c>
    </row>
    <row r="83" customHeight="1" spans="2:8">
      <c r="B83" s="162" t="str">
        <f t="shared" si="6"/>
        <v>FCBA</v>
      </c>
      <c r="C83" s="217">
        <f t="shared" si="5"/>
        <v>0.0454545454545455</v>
      </c>
      <c r="D83" s="217">
        <f t="shared" si="5"/>
        <v>0.181818181818182</v>
      </c>
      <c r="E83" s="217">
        <f t="shared" si="5"/>
        <v>0.181818181818182</v>
      </c>
      <c r="F83" s="217">
        <f t="shared" si="5"/>
        <v>0.590909090909091</v>
      </c>
      <c r="G83" s="217">
        <f t="shared" si="5"/>
        <v>0</v>
      </c>
      <c r="H83" s="217">
        <f t="shared" si="7"/>
        <v>1</v>
      </c>
    </row>
    <row r="84" customHeight="1" spans="2:8">
      <c r="B84" s="162" t="str">
        <f t="shared" si="6"/>
        <v>FCH</v>
      </c>
      <c r="C84" s="217">
        <f t="shared" si="5"/>
        <v>0.0833333333333333</v>
      </c>
      <c r="D84" s="217">
        <f t="shared" si="5"/>
        <v>0.25</v>
      </c>
      <c r="E84" s="217">
        <f t="shared" si="5"/>
        <v>0.375</v>
      </c>
      <c r="F84" s="217">
        <f t="shared" si="5"/>
        <v>0.208333333333333</v>
      </c>
      <c r="G84" s="217">
        <f t="shared" si="5"/>
        <v>0.0833333333333333</v>
      </c>
      <c r="H84" s="217">
        <f t="shared" si="7"/>
        <v>1</v>
      </c>
    </row>
    <row r="85" customHeight="1" spans="2:8">
      <c r="B85" s="162" t="str">
        <f t="shared" si="6"/>
        <v>FCS</v>
      </c>
      <c r="C85" s="217">
        <f t="shared" si="5"/>
        <v>0.0740740740740741</v>
      </c>
      <c r="D85" s="217">
        <f t="shared" si="5"/>
        <v>0.111111111111111</v>
      </c>
      <c r="E85" s="217">
        <f t="shared" si="5"/>
        <v>0.296296296296296</v>
      </c>
      <c r="F85" s="217">
        <f t="shared" si="5"/>
        <v>0.481481481481481</v>
      </c>
      <c r="G85" s="217">
        <f t="shared" si="5"/>
        <v>0.037037037037037</v>
      </c>
      <c r="H85" s="217">
        <f t="shared" si="7"/>
        <v>1</v>
      </c>
    </row>
    <row r="86" customHeight="1" spans="2:8">
      <c r="B86" s="162" t="str">
        <f t="shared" si="6"/>
        <v>HU</v>
      </c>
      <c r="C86" s="217">
        <f t="shared" si="5"/>
        <v>0.14021164021164</v>
      </c>
      <c r="D86" s="217">
        <f t="shared" si="5"/>
        <v>0.314814814814815</v>
      </c>
      <c r="E86" s="217">
        <f t="shared" si="5"/>
        <v>0.383597883597884</v>
      </c>
      <c r="F86" s="217">
        <f t="shared" si="5"/>
        <v>0.137566137566138</v>
      </c>
      <c r="G86" s="217">
        <f t="shared" si="5"/>
        <v>0.0238095238095238</v>
      </c>
      <c r="H86" s="217">
        <f t="shared" si="7"/>
        <v>1</v>
      </c>
    </row>
    <row r="87" customHeight="1" spans="2:8">
      <c r="B87" s="162" t="str">
        <f t="shared" si="6"/>
        <v>PRAD</v>
      </c>
      <c r="C87" s="217">
        <f t="shared" si="5"/>
        <v>0.2</v>
      </c>
      <c r="D87" s="217">
        <f t="shared" si="5"/>
        <v>0.25</v>
      </c>
      <c r="E87" s="217">
        <f t="shared" si="5"/>
        <v>0.475</v>
      </c>
      <c r="F87" s="217">
        <f t="shared" si="5"/>
        <v>0.075</v>
      </c>
      <c r="G87" s="217">
        <f t="shared" si="5"/>
        <v>0</v>
      </c>
      <c r="H87" s="217">
        <f t="shared" si="7"/>
        <v>1</v>
      </c>
    </row>
    <row r="88" customHeight="1" spans="2:8">
      <c r="B88" s="162" t="str">
        <f t="shared" si="6"/>
        <v>PROAE</v>
      </c>
      <c r="C88" s="217">
        <f t="shared" si="5"/>
        <v>0.0526315789473684</v>
      </c>
      <c r="D88" s="217">
        <f t="shared" si="5"/>
        <v>0.105263157894737</v>
      </c>
      <c r="E88" s="217">
        <f t="shared" si="5"/>
        <v>0.684210526315789</v>
      </c>
      <c r="F88" s="217">
        <f t="shared" si="5"/>
        <v>0.105263157894737</v>
      </c>
      <c r="G88" s="217">
        <f t="shared" si="5"/>
        <v>0.0526315789473684</v>
      </c>
      <c r="H88" s="217">
        <f t="shared" si="7"/>
        <v>1</v>
      </c>
    </row>
    <row r="89" customHeight="1" spans="2:8">
      <c r="B89" s="162" t="str">
        <f t="shared" si="6"/>
        <v>PROAP</v>
      </c>
      <c r="C89" s="217">
        <f t="shared" si="5"/>
        <v>0</v>
      </c>
      <c r="D89" s="217">
        <f t="shared" si="5"/>
        <v>0.194444444444444</v>
      </c>
      <c r="E89" s="217">
        <f t="shared" si="5"/>
        <v>0.5</v>
      </c>
      <c r="F89" s="217">
        <f t="shared" si="5"/>
        <v>0.305555555555556</v>
      </c>
      <c r="G89" s="217">
        <f t="shared" si="5"/>
        <v>0</v>
      </c>
      <c r="H89" s="217">
        <f t="shared" si="7"/>
        <v>1</v>
      </c>
    </row>
    <row r="90" customHeight="1" spans="2:8">
      <c r="B90" s="162" t="str">
        <f t="shared" si="6"/>
        <v>PROEX</v>
      </c>
      <c r="C90" s="217">
        <f t="shared" si="5"/>
        <v>0.0625</v>
      </c>
      <c r="D90" s="217">
        <f>D61/$H61</f>
        <v>0.125</v>
      </c>
      <c r="E90" s="217">
        <f t="shared" si="5"/>
        <v>0.5</v>
      </c>
      <c r="F90" s="217">
        <f t="shared" si="5"/>
        <v>0.3125</v>
      </c>
      <c r="G90" s="217">
        <f t="shared" si="5"/>
        <v>0</v>
      </c>
      <c r="H90" s="217">
        <f t="shared" si="7"/>
        <v>1</v>
      </c>
    </row>
    <row r="91" customHeight="1" spans="2:8">
      <c r="B91" s="162" t="str">
        <f t="shared" si="6"/>
        <v>PROGESP</v>
      </c>
      <c r="C91" s="217">
        <f t="shared" ref="C91:G96" si="8">C62/$H62</f>
        <v>0</v>
      </c>
      <c r="D91" s="217">
        <f t="shared" si="8"/>
        <v>0.147058823529412</v>
      </c>
      <c r="E91" s="217">
        <f t="shared" si="8"/>
        <v>0.470588235294118</v>
      </c>
      <c r="F91" s="217">
        <f t="shared" si="8"/>
        <v>0.352941176470588</v>
      </c>
      <c r="G91" s="217">
        <f t="shared" si="8"/>
        <v>0.0294117647058824</v>
      </c>
      <c r="H91" s="217">
        <f t="shared" si="7"/>
        <v>1</v>
      </c>
    </row>
    <row r="92" customHeight="1" spans="2:8">
      <c r="B92" s="162" t="str">
        <f t="shared" si="6"/>
        <v>PROGRAD</v>
      </c>
      <c r="C92" s="217">
        <f t="shared" si="8"/>
        <v>0.0357142857142857</v>
      </c>
      <c r="D92" s="217">
        <f t="shared" si="8"/>
        <v>0.107142857142857</v>
      </c>
      <c r="E92" s="217">
        <f t="shared" si="8"/>
        <v>0.428571428571429</v>
      </c>
      <c r="F92" s="217">
        <f t="shared" si="8"/>
        <v>0.392857142857143</v>
      </c>
      <c r="G92" s="217">
        <f t="shared" si="8"/>
        <v>0.0357142857142857</v>
      </c>
      <c r="H92" s="217">
        <f t="shared" si="7"/>
        <v>1</v>
      </c>
    </row>
    <row r="93" customHeight="1" spans="2:8">
      <c r="B93" s="162" t="str">
        <f t="shared" si="6"/>
        <v>PROPP</v>
      </c>
      <c r="C93" s="217">
        <f t="shared" si="8"/>
        <v>0</v>
      </c>
      <c r="D93" s="217">
        <f t="shared" si="8"/>
        <v>0.176470588235294</v>
      </c>
      <c r="E93" s="217">
        <f t="shared" si="8"/>
        <v>0.470588235294118</v>
      </c>
      <c r="F93" s="217">
        <f t="shared" si="8"/>
        <v>0.352941176470588</v>
      </c>
      <c r="G93" s="217">
        <f t="shared" si="8"/>
        <v>0</v>
      </c>
      <c r="H93" s="217">
        <f t="shared" si="7"/>
        <v>1</v>
      </c>
    </row>
    <row r="94" customHeight="1" spans="2:8">
      <c r="B94" s="162" t="str">
        <f t="shared" si="6"/>
        <v>REITORIA</v>
      </c>
      <c r="C94" s="217">
        <f t="shared" si="8"/>
        <v>0.05625</v>
      </c>
      <c r="D94" s="217">
        <f t="shared" si="8"/>
        <v>0.2</v>
      </c>
      <c r="E94" s="217">
        <f t="shared" si="8"/>
        <v>0.5625</v>
      </c>
      <c r="F94" s="217">
        <f t="shared" si="8"/>
        <v>0.15625</v>
      </c>
      <c r="G94" s="217">
        <f t="shared" si="8"/>
        <v>0.025</v>
      </c>
      <c r="H94" s="217">
        <f t="shared" si="7"/>
        <v>1</v>
      </c>
    </row>
    <row r="95" customHeight="1" spans="2:8">
      <c r="B95" s="162" t="str">
        <f t="shared" si="6"/>
        <v>EAD</v>
      </c>
      <c r="C95" s="352">
        <f>C66/$H66</f>
        <v>0</v>
      </c>
      <c r="D95" s="352">
        <f t="shared" si="8"/>
        <v>0.142857142857143</v>
      </c>
      <c r="E95" s="352">
        <f t="shared" si="8"/>
        <v>0.571428571428571</v>
      </c>
      <c r="F95" s="352">
        <f t="shared" si="8"/>
        <v>0.285714285714286</v>
      </c>
      <c r="G95" s="352">
        <f t="shared" si="8"/>
        <v>0</v>
      </c>
      <c r="H95" s="352">
        <f t="shared" si="7"/>
        <v>1</v>
      </c>
    </row>
    <row r="96" customHeight="1" spans="2:8">
      <c r="B96" s="166" t="s">
        <v>195</v>
      </c>
      <c r="C96" s="353">
        <f>C67/$H67</f>
        <v>0.0940803382663848</v>
      </c>
      <c r="D96" s="353">
        <f t="shared" si="8"/>
        <v>0.258985200845666</v>
      </c>
      <c r="E96" s="353">
        <f>E67/$H67</f>
        <v>0.417547568710359</v>
      </c>
      <c r="F96" s="353">
        <f t="shared" si="8"/>
        <v>0.204016913319239</v>
      </c>
      <c r="G96" s="353">
        <f>G67/$H67</f>
        <v>0.025369978858351</v>
      </c>
      <c r="H96" s="353">
        <f t="shared" si="7"/>
        <v>1</v>
      </c>
    </row>
    <row r="97" customHeight="1" spans="2:8">
      <c r="B97" s="3" t="s">
        <v>26</v>
      </c>
      <c r="C97" s="217"/>
      <c r="D97" s="217"/>
      <c r="E97" s="355"/>
      <c r="F97" s="356"/>
      <c r="G97" s="356"/>
      <c r="H97" s="356"/>
    </row>
    <row r="98" customHeight="1" spans="2:2">
      <c r="B98" s="3" t="s">
        <v>10</v>
      </c>
    </row>
    <row r="101" customHeight="1" spans="2:2">
      <c r="B101" s="134" t="s">
        <v>222</v>
      </c>
    </row>
    <row r="102" ht="25.5" spans="2:8">
      <c r="B102" s="207" t="s">
        <v>223</v>
      </c>
      <c r="C102" s="208" t="s">
        <v>189</v>
      </c>
      <c r="D102" s="208" t="s">
        <v>190</v>
      </c>
      <c r="E102" s="208" t="s">
        <v>191</v>
      </c>
      <c r="F102" s="208" t="s">
        <v>192</v>
      </c>
      <c r="G102" s="208" t="s">
        <v>193</v>
      </c>
      <c r="H102" s="208" t="s">
        <v>194</v>
      </c>
    </row>
    <row r="103" customHeight="1" spans="2:8">
      <c r="B103" s="166">
        <v>2015</v>
      </c>
      <c r="C103" s="28">
        <v>149</v>
      </c>
      <c r="D103" s="28">
        <v>307</v>
      </c>
      <c r="E103" s="28">
        <v>364</v>
      </c>
      <c r="F103" s="28">
        <v>110</v>
      </c>
      <c r="G103" s="28">
        <v>9</v>
      </c>
      <c r="H103" s="28">
        <v>939</v>
      </c>
    </row>
    <row r="104" customHeight="1" spans="2:8">
      <c r="B104" s="166">
        <v>2016</v>
      </c>
      <c r="C104" s="28">
        <v>120</v>
      </c>
      <c r="D104" s="28">
        <v>274</v>
      </c>
      <c r="E104" s="28">
        <v>377</v>
      </c>
      <c r="F104" s="28">
        <v>144</v>
      </c>
      <c r="G104" s="28">
        <v>8</v>
      </c>
      <c r="H104" s="28">
        <f>SUM(C104:G104)</f>
        <v>923</v>
      </c>
    </row>
    <row r="105" customHeight="1" spans="2:8">
      <c r="B105" s="166">
        <v>2017</v>
      </c>
      <c r="C105" s="28">
        <v>106</v>
      </c>
      <c r="D105" s="28">
        <v>264</v>
      </c>
      <c r="E105" s="28">
        <v>374</v>
      </c>
      <c r="F105" s="28">
        <v>168</v>
      </c>
      <c r="G105" s="28">
        <v>18</v>
      </c>
      <c r="H105" s="28">
        <v>930</v>
      </c>
    </row>
    <row r="106" customHeight="1" spans="2:8">
      <c r="B106" s="166">
        <v>2018</v>
      </c>
      <c r="C106" s="28">
        <v>89</v>
      </c>
      <c r="D106" s="28">
        <v>246</v>
      </c>
      <c r="E106" s="28">
        <v>394</v>
      </c>
      <c r="F106" s="28">
        <v>193</v>
      </c>
      <c r="G106" s="28">
        <v>24</v>
      </c>
      <c r="H106" s="28">
        <v>946</v>
      </c>
    </row>
    <row r="107" customHeight="1" spans="2:8">
      <c r="B107" s="3" t="s">
        <v>26</v>
      </c>
      <c r="C107" s="56"/>
      <c r="D107" s="56"/>
      <c r="E107" s="56"/>
      <c r="F107" s="56"/>
      <c r="G107" s="56"/>
      <c r="H107" s="56"/>
    </row>
    <row r="108" customHeight="1" spans="2:8">
      <c r="B108" s="3" t="s">
        <v>10</v>
      </c>
      <c r="C108" s="56"/>
      <c r="D108" s="56"/>
      <c r="E108" s="56"/>
      <c r="F108" s="56"/>
      <c r="G108" s="56"/>
      <c r="H108" s="56"/>
    </row>
    <row r="109" customHeight="1" spans="2:8">
      <c r="B109" s="357"/>
      <c r="C109" s="56"/>
      <c r="D109" s="56"/>
      <c r="E109" s="56"/>
      <c r="F109" s="56"/>
      <c r="G109" s="56"/>
      <c r="H109" s="56"/>
    </row>
    <row r="112" ht="32.25" customHeight="1" spans="2:9">
      <c r="B112" s="358" t="s">
        <v>224</v>
      </c>
      <c r="C112" s="359"/>
      <c r="D112" s="359"/>
      <c r="E112" s="360"/>
      <c r="F112" s="358" t="s">
        <v>225</v>
      </c>
      <c r="G112" s="359"/>
      <c r="H112" s="359"/>
      <c r="I112" s="360"/>
    </row>
    <row r="113" customHeight="1" spans="2:9">
      <c r="B113" s="53"/>
      <c r="C113" s="45"/>
      <c r="D113" s="45"/>
      <c r="E113" s="54"/>
      <c r="F113" s="361"/>
      <c r="G113" s="309"/>
      <c r="H113" s="309"/>
      <c r="I113" s="310"/>
    </row>
    <row r="114" customHeight="1" spans="2:9">
      <c r="B114" s="53"/>
      <c r="C114" s="45"/>
      <c r="D114" s="45"/>
      <c r="E114" s="54"/>
      <c r="F114" s="53"/>
      <c r="G114" s="45"/>
      <c r="H114" s="45"/>
      <c r="I114" s="54"/>
    </row>
    <row r="115" customHeight="1" spans="2:9">
      <c r="B115" s="53"/>
      <c r="C115" s="45"/>
      <c r="D115" s="45"/>
      <c r="E115" s="54"/>
      <c r="F115" s="53"/>
      <c r="G115" s="45"/>
      <c r="H115" s="45"/>
      <c r="I115" s="54"/>
    </row>
    <row r="116" customHeight="1" spans="2:9">
      <c r="B116" s="53"/>
      <c r="C116" s="45"/>
      <c r="D116" s="45"/>
      <c r="E116" s="54"/>
      <c r="F116" s="53"/>
      <c r="G116" s="45"/>
      <c r="H116" s="45"/>
      <c r="I116" s="54"/>
    </row>
    <row r="117" customHeight="1" spans="2:9">
      <c r="B117" s="53"/>
      <c r="C117" s="45"/>
      <c r="D117" s="45"/>
      <c r="E117" s="54"/>
      <c r="F117" s="53"/>
      <c r="G117" s="45"/>
      <c r="H117" s="45"/>
      <c r="I117" s="54"/>
    </row>
    <row r="118" customHeight="1" spans="2:9">
      <c r="B118" s="53"/>
      <c r="C118" s="45"/>
      <c r="D118" s="45"/>
      <c r="E118" s="54"/>
      <c r="F118" s="53"/>
      <c r="G118" s="45"/>
      <c r="H118" s="45"/>
      <c r="I118" s="54"/>
    </row>
    <row r="119" customHeight="1" spans="2:9">
      <c r="B119" s="53"/>
      <c r="C119" s="45"/>
      <c r="D119" s="45"/>
      <c r="E119" s="54"/>
      <c r="F119" s="53"/>
      <c r="G119" s="45"/>
      <c r="H119" s="45"/>
      <c r="I119" s="54"/>
    </row>
    <row r="120" customHeight="1" spans="2:9">
      <c r="B120" s="53"/>
      <c r="C120" s="45"/>
      <c r="D120" s="45"/>
      <c r="E120" s="54"/>
      <c r="F120" s="53"/>
      <c r="G120" s="45"/>
      <c r="H120" s="45"/>
      <c r="I120" s="54"/>
    </row>
    <row r="121" customHeight="1" spans="2:9">
      <c r="B121" s="53"/>
      <c r="C121" s="45"/>
      <c r="D121" s="45"/>
      <c r="E121" s="54"/>
      <c r="F121" s="53"/>
      <c r="G121" s="45"/>
      <c r="H121" s="45"/>
      <c r="I121" s="54"/>
    </row>
    <row r="122" customHeight="1" spans="2:9">
      <c r="B122" s="53"/>
      <c r="C122" s="45"/>
      <c r="D122" s="45"/>
      <c r="E122" s="54"/>
      <c r="F122" s="53"/>
      <c r="G122" s="45"/>
      <c r="H122" s="45"/>
      <c r="I122" s="54"/>
    </row>
    <row r="123" customHeight="1" spans="2:9">
      <c r="B123" s="53"/>
      <c r="C123" s="45"/>
      <c r="D123" s="45"/>
      <c r="E123" s="54"/>
      <c r="F123" s="53"/>
      <c r="G123" s="45"/>
      <c r="H123" s="45"/>
      <c r="I123" s="54"/>
    </row>
    <row r="124" customHeight="1" spans="2:9">
      <c r="B124" s="53"/>
      <c r="C124" s="45"/>
      <c r="D124" s="45"/>
      <c r="E124" s="54"/>
      <c r="F124" s="53"/>
      <c r="G124" s="45"/>
      <c r="H124" s="45"/>
      <c r="I124" s="54"/>
    </row>
    <row r="125" customHeight="1" spans="2:9">
      <c r="B125" s="53"/>
      <c r="C125" s="45"/>
      <c r="D125" s="45"/>
      <c r="E125" s="54"/>
      <c r="F125" s="53"/>
      <c r="G125" s="45"/>
      <c r="H125" s="45"/>
      <c r="I125" s="54"/>
    </row>
    <row r="126" customHeight="1" spans="2:9">
      <c r="B126" s="53"/>
      <c r="C126" s="45"/>
      <c r="D126" s="45"/>
      <c r="E126" s="54"/>
      <c r="F126" s="53"/>
      <c r="G126" s="45"/>
      <c r="H126" s="45"/>
      <c r="I126" s="54"/>
    </row>
    <row r="127" customHeight="1" spans="2:9">
      <c r="B127" s="53"/>
      <c r="C127" s="45"/>
      <c r="D127" s="45"/>
      <c r="E127" s="54"/>
      <c r="F127" s="53"/>
      <c r="G127" s="45"/>
      <c r="H127" s="45"/>
      <c r="I127" s="54"/>
    </row>
    <row r="128" customHeight="1" spans="2:9">
      <c r="B128" s="53"/>
      <c r="C128" s="45"/>
      <c r="D128" s="45"/>
      <c r="E128" s="54"/>
      <c r="F128" s="53"/>
      <c r="G128" s="45"/>
      <c r="H128" s="45"/>
      <c r="I128" s="54"/>
    </row>
    <row r="129" customHeight="1" spans="2:9">
      <c r="B129" s="53"/>
      <c r="C129" s="45"/>
      <c r="D129" s="45"/>
      <c r="E129" s="54"/>
      <c r="F129" s="53"/>
      <c r="G129" s="45"/>
      <c r="H129" s="45"/>
      <c r="I129" s="54"/>
    </row>
    <row r="130" customHeight="1" spans="2:9">
      <c r="B130" s="53"/>
      <c r="C130" s="45"/>
      <c r="D130" s="45"/>
      <c r="E130" s="54"/>
      <c r="F130" s="53"/>
      <c r="G130" s="45"/>
      <c r="H130" s="45"/>
      <c r="I130" s="54"/>
    </row>
    <row r="131" customHeight="1" spans="2:9">
      <c r="B131" s="53"/>
      <c r="C131" s="45"/>
      <c r="D131" s="45"/>
      <c r="E131" s="54"/>
      <c r="F131" s="53"/>
      <c r="G131" s="45"/>
      <c r="H131" s="45"/>
      <c r="I131" s="54"/>
    </row>
    <row r="132" customHeight="1" spans="2:9">
      <c r="B132" s="53"/>
      <c r="C132" s="45"/>
      <c r="D132" s="45"/>
      <c r="E132" s="54"/>
      <c r="F132" s="53"/>
      <c r="G132" s="45"/>
      <c r="H132" s="45"/>
      <c r="I132" s="54"/>
    </row>
    <row r="133" customHeight="1" spans="2:9">
      <c r="B133" s="53"/>
      <c r="C133" s="45"/>
      <c r="D133" s="45"/>
      <c r="E133" s="54"/>
      <c r="F133" s="53"/>
      <c r="G133" s="45"/>
      <c r="H133" s="45"/>
      <c r="I133" s="54"/>
    </row>
    <row r="134" customHeight="1" spans="2:9">
      <c r="B134" s="53"/>
      <c r="C134" s="45"/>
      <c r="D134" s="45"/>
      <c r="E134" s="54"/>
      <c r="F134" s="53"/>
      <c r="G134" s="45"/>
      <c r="H134" s="45"/>
      <c r="I134" s="54"/>
    </row>
    <row r="135" customHeight="1" spans="2:9">
      <c r="B135" s="59"/>
      <c r="C135" s="60"/>
      <c r="D135" s="60"/>
      <c r="E135" s="61"/>
      <c r="F135" s="59"/>
      <c r="G135" s="60"/>
      <c r="H135" s="60"/>
      <c r="I135" s="61"/>
    </row>
    <row r="136" ht="25.5" customHeight="1" spans="2:9">
      <c r="B136" s="358" t="s">
        <v>226</v>
      </c>
      <c r="C136" s="359"/>
      <c r="D136" s="359"/>
      <c r="E136" s="359"/>
      <c r="F136" s="359"/>
      <c r="G136" s="359"/>
      <c r="H136" s="359"/>
      <c r="I136" s="360"/>
    </row>
    <row r="137" customHeight="1" spans="2:9">
      <c r="B137" s="53"/>
      <c r="C137" s="45"/>
      <c r="D137" s="45"/>
      <c r="E137" s="45"/>
      <c r="F137" s="45"/>
      <c r="G137" s="45"/>
      <c r="H137" s="45"/>
      <c r="I137" s="54"/>
    </row>
    <row r="138" customHeight="1" spans="2:9">
      <c r="B138" s="53"/>
      <c r="C138" s="45"/>
      <c r="D138" s="45"/>
      <c r="E138" s="45"/>
      <c r="F138" s="45"/>
      <c r="G138" s="45"/>
      <c r="H138" s="45"/>
      <c r="I138" s="54"/>
    </row>
    <row r="139" customHeight="1" spans="2:9">
      <c r="B139" s="53"/>
      <c r="C139" s="45"/>
      <c r="D139" s="45"/>
      <c r="E139" s="45"/>
      <c r="F139" s="45"/>
      <c r="G139" s="45"/>
      <c r="H139" s="45"/>
      <c r="I139" s="54"/>
    </row>
    <row r="140" customHeight="1" spans="2:9">
      <c r="B140" s="53"/>
      <c r="C140" s="45"/>
      <c r="D140" s="45"/>
      <c r="E140" s="45"/>
      <c r="F140" s="45"/>
      <c r="G140" s="45"/>
      <c r="H140" s="45"/>
      <c r="I140" s="54"/>
    </row>
    <row r="141" customHeight="1" spans="2:9">
      <c r="B141" s="53"/>
      <c r="C141" s="45"/>
      <c r="D141" s="45"/>
      <c r="E141" s="45"/>
      <c r="F141" s="45"/>
      <c r="G141" s="45"/>
      <c r="H141" s="45"/>
      <c r="I141" s="54"/>
    </row>
    <row r="142" customHeight="1" spans="2:9">
      <c r="B142" s="53"/>
      <c r="C142" s="45"/>
      <c r="D142" s="45"/>
      <c r="E142" s="45"/>
      <c r="F142" s="45"/>
      <c r="G142" s="45"/>
      <c r="H142" s="45"/>
      <c r="I142" s="54"/>
    </row>
    <row r="143" customHeight="1" spans="2:9">
      <c r="B143" s="53"/>
      <c r="C143" s="45"/>
      <c r="D143" s="45"/>
      <c r="E143" s="45"/>
      <c r="F143" s="45"/>
      <c r="G143" s="45"/>
      <c r="H143" s="45"/>
      <c r="I143" s="54"/>
    </row>
    <row r="144" customHeight="1" spans="2:9">
      <c r="B144" s="53"/>
      <c r="C144" s="45"/>
      <c r="D144" s="45"/>
      <c r="E144" s="45"/>
      <c r="F144" s="45"/>
      <c r="G144" s="45"/>
      <c r="H144" s="45"/>
      <c r="I144" s="54"/>
    </row>
    <row r="145" customHeight="1" spans="2:9">
      <c r="B145" s="53"/>
      <c r="C145" s="45"/>
      <c r="D145" s="45"/>
      <c r="E145" s="45"/>
      <c r="F145" s="45"/>
      <c r="G145" s="45"/>
      <c r="H145" s="45"/>
      <c r="I145" s="54"/>
    </row>
    <row r="146" customHeight="1" spans="2:9">
      <c r="B146" s="53"/>
      <c r="C146" s="45"/>
      <c r="D146" s="45"/>
      <c r="E146" s="45"/>
      <c r="F146" s="45"/>
      <c r="G146" s="45"/>
      <c r="H146" s="45"/>
      <c r="I146" s="54"/>
    </row>
    <row r="147" customHeight="1" spans="2:9">
      <c r="B147" s="53"/>
      <c r="C147" s="45"/>
      <c r="D147" s="45"/>
      <c r="E147" s="45"/>
      <c r="F147" s="45"/>
      <c r="G147" s="45"/>
      <c r="H147" s="45"/>
      <c r="I147" s="54"/>
    </row>
    <row r="148" customHeight="1" spans="2:9">
      <c r="B148" s="53"/>
      <c r="C148" s="45"/>
      <c r="D148" s="45"/>
      <c r="E148" s="45"/>
      <c r="F148" s="45"/>
      <c r="G148" s="45"/>
      <c r="H148" s="45"/>
      <c r="I148" s="54"/>
    </row>
    <row r="149" customHeight="1" spans="2:9">
      <c r="B149" s="53"/>
      <c r="C149" s="45"/>
      <c r="D149" s="45"/>
      <c r="E149" s="45"/>
      <c r="F149" s="45"/>
      <c r="G149" s="45"/>
      <c r="H149" s="45"/>
      <c r="I149" s="54"/>
    </row>
    <row r="150" customHeight="1" spans="2:9">
      <c r="B150" s="53"/>
      <c r="C150" s="45"/>
      <c r="D150" s="45"/>
      <c r="E150" s="45"/>
      <c r="F150" s="45"/>
      <c r="G150" s="45"/>
      <c r="H150" s="45"/>
      <c r="I150" s="54"/>
    </row>
    <row r="151" customHeight="1" spans="2:9">
      <c r="B151" s="53"/>
      <c r="C151" s="45"/>
      <c r="D151" s="45"/>
      <c r="E151" s="45"/>
      <c r="F151" s="45"/>
      <c r="G151" s="45"/>
      <c r="H151" s="45"/>
      <c r="I151" s="54"/>
    </row>
    <row r="152" customHeight="1" spans="2:9">
      <c r="B152" s="53"/>
      <c r="C152" s="45"/>
      <c r="D152" s="45"/>
      <c r="E152" s="45"/>
      <c r="F152" s="45"/>
      <c r="G152" s="45"/>
      <c r="H152" s="45"/>
      <c r="I152" s="54"/>
    </row>
    <row r="153" customHeight="1" spans="2:9">
      <c r="B153" s="53"/>
      <c r="C153" s="45"/>
      <c r="D153" s="45"/>
      <c r="E153" s="45"/>
      <c r="F153" s="45"/>
      <c r="G153" s="45"/>
      <c r="H153" s="45"/>
      <c r="I153" s="54"/>
    </row>
    <row r="154" customHeight="1" spans="2:9">
      <c r="B154" s="53"/>
      <c r="C154" s="45"/>
      <c r="D154" s="45"/>
      <c r="E154" s="45"/>
      <c r="F154" s="45"/>
      <c r="G154" s="45"/>
      <c r="H154" s="45"/>
      <c r="I154" s="54"/>
    </row>
    <row r="155" customHeight="1" spans="2:9">
      <c r="B155" s="53"/>
      <c r="C155" s="45"/>
      <c r="D155" s="45"/>
      <c r="E155" s="45"/>
      <c r="F155" s="45"/>
      <c r="G155" s="45"/>
      <c r="H155" s="45"/>
      <c r="I155" s="54"/>
    </row>
    <row r="156" customHeight="1" spans="2:9">
      <c r="B156" s="53"/>
      <c r="C156" s="45"/>
      <c r="D156" s="45"/>
      <c r="E156" s="45"/>
      <c r="F156" s="45"/>
      <c r="G156" s="45"/>
      <c r="H156" s="45"/>
      <c r="I156" s="54"/>
    </row>
    <row r="157" customHeight="1" spans="2:9">
      <c r="B157" s="53"/>
      <c r="C157" s="45"/>
      <c r="D157" s="45"/>
      <c r="E157" s="45"/>
      <c r="F157" s="45"/>
      <c r="G157" s="45"/>
      <c r="H157" s="45"/>
      <c r="I157" s="54"/>
    </row>
    <row r="158" customHeight="1" spans="2:9">
      <c r="B158" s="53"/>
      <c r="C158" s="45"/>
      <c r="D158" s="45"/>
      <c r="E158" s="45"/>
      <c r="F158" s="45"/>
      <c r="G158" s="45"/>
      <c r="H158" s="45"/>
      <c r="I158" s="54"/>
    </row>
    <row r="159" customHeight="1" spans="2:9">
      <c r="B159" s="53"/>
      <c r="C159" s="45"/>
      <c r="D159" s="45"/>
      <c r="E159" s="45"/>
      <c r="F159" s="45"/>
      <c r="G159" s="45"/>
      <c r="H159" s="45"/>
      <c r="I159" s="54"/>
    </row>
    <row r="160" customHeight="1" spans="2:9">
      <c r="B160" s="53"/>
      <c r="C160" s="45"/>
      <c r="D160" s="45"/>
      <c r="E160" s="45"/>
      <c r="F160" s="45"/>
      <c r="G160" s="45"/>
      <c r="H160" s="45"/>
      <c r="I160" s="54"/>
    </row>
    <row r="161" customHeight="1" spans="2:9">
      <c r="B161" s="53"/>
      <c r="C161" s="45"/>
      <c r="D161" s="45"/>
      <c r="E161" s="45"/>
      <c r="F161" s="45"/>
      <c r="G161" s="45"/>
      <c r="H161" s="45"/>
      <c r="I161" s="54"/>
    </row>
    <row r="162" customHeight="1" spans="2:9">
      <c r="B162" s="59"/>
      <c r="C162" s="60"/>
      <c r="D162" s="60"/>
      <c r="E162" s="60"/>
      <c r="F162" s="60"/>
      <c r="G162" s="60"/>
      <c r="H162" s="60"/>
      <c r="I162" s="61"/>
    </row>
    <row r="166" ht="25" customHeight="1" spans="2:5">
      <c r="B166" s="358" t="s">
        <v>224</v>
      </c>
      <c r="C166" s="359"/>
      <c r="D166" s="359"/>
      <c r="E166" s="360"/>
    </row>
    <row r="167" customHeight="1" spans="2:5">
      <c r="B167" s="53"/>
      <c r="C167" s="45"/>
      <c r="D167" s="45"/>
      <c r="E167" s="54"/>
    </row>
    <row r="168" customHeight="1" spans="2:5">
      <c r="B168" s="53"/>
      <c r="C168" s="45"/>
      <c r="D168" s="45"/>
      <c r="E168" s="54"/>
    </row>
    <row r="169" customHeight="1" spans="2:5">
      <c r="B169" s="53"/>
      <c r="C169" s="45"/>
      <c r="D169" s="45"/>
      <c r="E169" s="54"/>
    </row>
    <row r="170" customHeight="1" spans="2:5">
      <c r="B170" s="53"/>
      <c r="C170" s="45"/>
      <c r="D170" s="45"/>
      <c r="E170" s="54"/>
    </row>
    <row r="171" customHeight="1" spans="2:5">
      <c r="B171" s="53"/>
      <c r="C171" s="45"/>
      <c r="D171" s="45"/>
      <c r="E171" s="54"/>
    </row>
    <row r="172" customHeight="1" spans="2:5">
      <c r="B172" s="53"/>
      <c r="C172" s="45"/>
      <c r="D172" s="45"/>
      <c r="E172" s="54"/>
    </row>
    <row r="173" customHeight="1" spans="2:5">
      <c r="B173" s="53"/>
      <c r="C173" s="45"/>
      <c r="D173" s="45"/>
      <c r="E173" s="54"/>
    </row>
    <row r="174" customHeight="1" spans="2:5">
      <c r="B174" s="53"/>
      <c r="C174" s="45"/>
      <c r="D174" s="45"/>
      <c r="E174" s="54"/>
    </row>
    <row r="175" customHeight="1" spans="2:5">
      <c r="B175" s="53"/>
      <c r="C175" s="45"/>
      <c r="D175" s="45"/>
      <c r="E175" s="54"/>
    </row>
    <row r="176" customHeight="1" spans="2:5">
      <c r="B176" s="53"/>
      <c r="C176" s="45"/>
      <c r="D176" s="45"/>
      <c r="E176" s="54"/>
    </row>
    <row r="177" customHeight="1" spans="2:5">
      <c r="B177" s="53"/>
      <c r="C177" s="45"/>
      <c r="D177" s="45"/>
      <c r="E177" s="54"/>
    </row>
    <row r="178" customHeight="1" spans="2:5">
      <c r="B178" s="53"/>
      <c r="C178" s="45"/>
      <c r="D178" s="45"/>
      <c r="E178" s="54"/>
    </row>
    <row r="179" customHeight="1" spans="2:5">
      <c r="B179" s="53"/>
      <c r="C179" s="45"/>
      <c r="D179" s="45"/>
      <c r="E179" s="54"/>
    </row>
    <row r="180" customHeight="1" spans="2:5">
      <c r="B180" s="53"/>
      <c r="C180" s="45"/>
      <c r="D180" s="45"/>
      <c r="E180" s="54"/>
    </row>
    <row r="181" customHeight="1" spans="2:5">
      <c r="B181" s="53"/>
      <c r="C181" s="45"/>
      <c r="D181" s="45"/>
      <c r="E181" s="54"/>
    </row>
    <row r="182" customHeight="1" spans="2:5">
      <c r="B182" s="53"/>
      <c r="C182" s="45"/>
      <c r="D182" s="45"/>
      <c r="E182" s="54"/>
    </row>
    <row r="183" customHeight="1" spans="2:5">
      <c r="B183" s="53"/>
      <c r="C183" s="45"/>
      <c r="D183" s="45"/>
      <c r="E183" s="54"/>
    </row>
    <row r="184" customHeight="1" spans="2:5">
      <c r="B184" s="53"/>
      <c r="C184" s="45"/>
      <c r="D184" s="45"/>
      <c r="E184" s="54"/>
    </row>
    <row r="185" customHeight="1" spans="2:5">
      <c r="B185" s="53"/>
      <c r="C185" s="45"/>
      <c r="D185" s="45"/>
      <c r="E185" s="54"/>
    </row>
    <row r="186" customHeight="1" spans="2:5">
      <c r="B186" s="53"/>
      <c r="C186" s="45"/>
      <c r="D186" s="45"/>
      <c r="E186" s="54"/>
    </row>
    <row r="187" customHeight="1" spans="2:5">
      <c r="B187" s="53"/>
      <c r="C187" s="45"/>
      <c r="D187" s="45"/>
      <c r="E187" s="54"/>
    </row>
    <row r="188" customHeight="1" spans="2:5">
      <c r="B188" s="53"/>
      <c r="C188" s="45"/>
      <c r="D188" s="45"/>
      <c r="E188" s="54"/>
    </row>
    <row r="189" customHeight="1" spans="2:5">
      <c r="B189" s="59"/>
      <c r="C189" s="60"/>
      <c r="D189" s="60"/>
      <c r="E189" s="61"/>
    </row>
    <row r="193" ht="27" customHeight="1" spans="2:5">
      <c r="B193" s="358" t="s">
        <v>227</v>
      </c>
      <c r="C193" s="359"/>
      <c r="D193" s="359"/>
      <c r="E193" s="360"/>
    </row>
    <row r="194" customHeight="1" spans="2:5">
      <c r="B194" s="53"/>
      <c r="C194" s="45"/>
      <c r="D194" s="45"/>
      <c r="E194" s="54"/>
    </row>
    <row r="195" customHeight="1" spans="2:5">
      <c r="B195" s="53"/>
      <c r="C195" s="45"/>
      <c r="D195" s="45"/>
      <c r="E195" s="54"/>
    </row>
    <row r="196" customHeight="1" spans="2:5">
      <c r="B196" s="53"/>
      <c r="C196" s="45"/>
      <c r="D196" s="45"/>
      <c r="E196" s="54"/>
    </row>
    <row r="197" customHeight="1" spans="2:5">
      <c r="B197" s="53"/>
      <c r="C197" s="45"/>
      <c r="D197" s="45"/>
      <c r="E197" s="54"/>
    </row>
    <row r="198" customHeight="1" spans="2:5">
      <c r="B198" s="53"/>
      <c r="C198" s="45"/>
      <c r="D198" s="45"/>
      <c r="E198" s="54"/>
    </row>
    <row r="199" customHeight="1" spans="2:5">
      <c r="B199" s="53"/>
      <c r="C199" s="45"/>
      <c r="D199" s="45"/>
      <c r="E199" s="54"/>
    </row>
    <row r="200" customHeight="1" spans="2:5">
      <c r="B200" s="53"/>
      <c r="C200" s="45"/>
      <c r="D200" s="45"/>
      <c r="E200" s="54"/>
    </row>
    <row r="201" customHeight="1" spans="2:5">
      <c r="B201" s="53"/>
      <c r="C201" s="45"/>
      <c r="D201" s="45"/>
      <c r="E201" s="54"/>
    </row>
    <row r="202" customHeight="1" spans="2:5">
      <c r="B202" s="53"/>
      <c r="C202" s="45"/>
      <c r="D202" s="45"/>
      <c r="E202" s="54"/>
    </row>
    <row r="203" customHeight="1" spans="2:5">
      <c r="B203" s="53"/>
      <c r="C203" s="45"/>
      <c r="D203" s="45"/>
      <c r="E203" s="54"/>
    </row>
    <row r="204" customHeight="1" spans="2:5">
      <c r="B204" s="53"/>
      <c r="C204" s="45"/>
      <c r="D204" s="45"/>
      <c r="E204" s="54"/>
    </row>
    <row r="205" customHeight="1" spans="2:5">
      <c r="B205" s="53"/>
      <c r="C205" s="45"/>
      <c r="D205" s="45"/>
      <c r="E205" s="54"/>
    </row>
    <row r="206" customHeight="1" spans="2:5">
      <c r="B206" s="53"/>
      <c r="C206" s="45"/>
      <c r="D206" s="45"/>
      <c r="E206" s="54"/>
    </row>
    <row r="207" customHeight="1" spans="2:5">
      <c r="B207" s="53"/>
      <c r="C207" s="45"/>
      <c r="D207" s="45"/>
      <c r="E207" s="54"/>
    </row>
    <row r="208" customHeight="1" spans="2:5">
      <c r="B208" s="53"/>
      <c r="C208" s="45"/>
      <c r="D208" s="45"/>
      <c r="E208" s="54"/>
    </row>
    <row r="209" customHeight="1" spans="2:5">
      <c r="B209" s="53"/>
      <c r="C209" s="45"/>
      <c r="D209" s="45"/>
      <c r="E209" s="54"/>
    </row>
    <row r="210" customHeight="1" spans="2:5">
      <c r="B210" s="53"/>
      <c r="C210" s="45"/>
      <c r="D210" s="45"/>
      <c r="E210" s="54"/>
    </row>
    <row r="211" customHeight="1" spans="2:5">
      <c r="B211" s="53"/>
      <c r="C211" s="45"/>
      <c r="D211" s="45"/>
      <c r="E211" s="54"/>
    </row>
    <row r="212" customHeight="1" spans="2:5">
      <c r="B212" s="53"/>
      <c r="C212" s="45"/>
      <c r="D212" s="45"/>
      <c r="E212" s="54"/>
    </row>
    <row r="213" customHeight="1" spans="2:5">
      <c r="B213" s="53"/>
      <c r="C213" s="45"/>
      <c r="D213" s="45"/>
      <c r="E213" s="54"/>
    </row>
    <row r="214" customHeight="1" spans="2:5">
      <c r="B214" s="53"/>
      <c r="C214" s="45"/>
      <c r="D214" s="45"/>
      <c r="E214" s="54"/>
    </row>
    <row r="215" customHeight="1" spans="2:5">
      <c r="B215" s="53"/>
      <c r="C215" s="45"/>
      <c r="D215" s="45"/>
      <c r="E215" s="54"/>
    </row>
    <row r="216" customHeight="1" spans="2:5">
      <c r="B216" s="59"/>
      <c r="C216" s="60"/>
      <c r="D216" s="60"/>
      <c r="E216" s="61"/>
    </row>
  </sheetData>
  <mergeCells count="5">
    <mergeCell ref="B112:E112"/>
    <mergeCell ref="F112:I112"/>
    <mergeCell ref="B136:I136"/>
    <mergeCell ref="B166:E166"/>
    <mergeCell ref="B193:E193"/>
  </mergeCells>
  <pageMargins left="0.7" right="0.7" top="0.75" bottom="0.75" header="0.3" footer="0.3"/>
  <pageSetup paperSize="9" orientation="portrait"/>
  <headerFooter/>
  <ignoredErrors>
    <ignoredError sqref="H104" formulaRange="1"/>
    <ignoredError sqref="E90:H90;C90;C91:H94;D95:H95;F96;D96;C86:H89" evalError="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40"/>
  <sheetViews>
    <sheetView showGridLines="0" showRowColHeaders="0" zoomScale="75" zoomScaleNormal="75" workbookViewId="0">
      <selection activeCell="B15" sqref="B15"/>
    </sheetView>
  </sheetViews>
  <sheetFormatPr defaultColWidth="0" defaultRowHeight="15" customHeight="1"/>
  <cols>
    <col min="1" max="1" width="9.14285714285714" style="3" customWidth="1"/>
    <col min="2" max="2" width="30.2857142857143" style="3" customWidth="1"/>
    <col min="3" max="13" width="12.5714285714286" style="3" customWidth="1"/>
    <col min="14" max="16" width="12.7142857142857" style="3" customWidth="1"/>
    <col min="17" max="18" width="7.57142857142857" style="3" customWidth="1"/>
    <col min="19" max="24" width="7.57142857142857" style="3" hidden="1" customWidth="1"/>
    <col min="25" max="29" width="7" style="3" hidden="1" customWidth="1"/>
    <col min="30" max="30" width="13" style="3" hidden="1" customWidth="1"/>
    <col min="31" max="31" width="61.8571428571429" style="3" hidden="1" customWidth="1"/>
    <col min="32" max="32" width="27.5714285714286" style="3" hidden="1" customWidth="1"/>
    <col min="33" max="34" width="7" style="3" hidden="1" customWidth="1"/>
    <col min="35" max="35" width="10.8571428571429" style="3" hidden="1" customWidth="1"/>
    <col min="36" max="37" width="9.14285714285714" style="3" hidden="1" customWidth="1"/>
    <col min="38" max="40" width="7" style="3" hidden="1" customWidth="1"/>
    <col min="41" max="41" width="13" style="3" hidden="1" customWidth="1"/>
    <col min="42" max="42" width="9.14285714285714" style="3" hidden="1" customWidth="1"/>
    <col min="43" max="44" width="7" style="3" hidden="1" customWidth="1"/>
    <col min="45" max="45" width="13" style="3" hidden="1" customWidth="1"/>
    <col min="46" max="46" width="9.14285714285714" style="3" hidden="1" customWidth="1"/>
    <col min="47" max="47" width="7" style="3" hidden="1" customWidth="1"/>
    <col min="48" max="48" width="13" style="3" hidden="1" customWidth="1"/>
    <col min="49" max="49" width="9.14285714285714" style="3" hidden="1" customWidth="1"/>
    <col min="50" max="50" width="13" style="3" hidden="1" customWidth="1"/>
    <col min="51" max="51" width="7" style="3" hidden="1" customWidth="1"/>
    <col min="52" max="52" width="13" style="3" hidden="1" customWidth="1"/>
    <col min="53" max="53" width="9.14285714285714" style="3" hidden="1" customWidth="1"/>
    <col min="54" max="55" width="7" style="3" hidden="1" customWidth="1"/>
    <col min="56" max="56" width="13" style="3" hidden="1" customWidth="1"/>
    <col min="57" max="57" width="9.14285714285714" style="3" hidden="1" customWidth="1"/>
    <col min="58" max="58" width="7" style="3" hidden="1" customWidth="1"/>
    <col min="59" max="59" width="13" style="3" hidden="1" customWidth="1"/>
    <col min="60" max="16384" width="9.14285714285714" style="3"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6">
      <c r="A4" s="2"/>
      <c r="B4" s="2"/>
      <c r="C4" s="2"/>
      <c r="D4" s="2"/>
      <c r="E4" s="2"/>
      <c r="F4" s="2"/>
      <c r="G4" s="2"/>
      <c r="H4" s="2"/>
      <c r="I4" s="2"/>
      <c r="J4" s="2"/>
      <c r="K4" s="2"/>
      <c r="L4" s="2"/>
      <c r="M4" s="2"/>
      <c r="N4" s="2"/>
      <c r="O4" s="2"/>
      <c r="P4" s="2"/>
    </row>
    <row r="5" customHeight="1" spans="1:16">
      <c r="A5" s="2"/>
      <c r="B5" s="2"/>
      <c r="C5" s="2"/>
      <c r="D5" s="2"/>
      <c r="E5" s="2"/>
      <c r="F5" s="2"/>
      <c r="G5" s="2"/>
      <c r="H5" s="2"/>
      <c r="I5" s="2"/>
      <c r="J5" s="2"/>
      <c r="K5" s="2"/>
      <c r="L5" s="2"/>
      <c r="M5" s="2"/>
      <c r="N5" s="2"/>
      <c r="O5" s="2"/>
      <c r="P5" s="2"/>
    </row>
    <row r="6" customHeight="1" spans="1:16">
      <c r="A6"/>
      <c r="B6"/>
      <c r="C6"/>
      <c r="D6"/>
      <c r="E6"/>
      <c r="F6"/>
      <c r="G6"/>
      <c r="H6"/>
      <c r="I6"/>
      <c r="J6"/>
      <c r="K6"/>
      <c r="P6"/>
    </row>
    <row r="7" customHeight="1" spans="1:30">
      <c r="A7"/>
      <c r="B7"/>
      <c r="C7"/>
      <c r="D7"/>
      <c r="E7"/>
      <c r="F7"/>
      <c r="G7"/>
      <c r="H7"/>
      <c r="I7"/>
      <c r="J7"/>
      <c r="K7"/>
      <c r="L7"/>
      <c r="U7" s="8" t="s">
        <v>228</v>
      </c>
      <c r="V7" s="264">
        <v>97</v>
      </c>
      <c r="W7" s="264">
        <v>133</v>
      </c>
      <c r="X7" s="264">
        <v>213</v>
      </c>
      <c r="Y7" s="264">
        <v>244</v>
      </c>
      <c r="Z7" s="264">
        <v>273</v>
      </c>
      <c r="AA7" s="264">
        <v>295</v>
      </c>
      <c r="AB7" s="264">
        <v>359</v>
      </c>
      <c r="AC7" s="264">
        <v>490</v>
      </c>
      <c r="AD7" s="264">
        <v>549</v>
      </c>
    </row>
    <row r="8" customHeight="1" spans="1:30">
      <c r="A8"/>
      <c r="B8"/>
      <c r="C8"/>
      <c r="D8"/>
      <c r="E8"/>
      <c r="F8"/>
      <c r="G8"/>
      <c r="H8"/>
      <c r="I8"/>
      <c r="J8"/>
      <c r="K8"/>
      <c r="L8"/>
      <c r="Z8" s="336">
        <f>SUM(Z7:Z7)</f>
        <v>273</v>
      </c>
      <c r="AA8" s="336">
        <f>SUM(AA7:AA7)</f>
        <v>295</v>
      </c>
      <c r="AB8" s="336">
        <f>SUM(AB7:AB7)</f>
        <v>359</v>
      </c>
      <c r="AC8" s="336">
        <f>SUM(AC7:AC7)</f>
        <v>490</v>
      </c>
      <c r="AD8" s="336">
        <f>SUM(AD7:AD7)</f>
        <v>549</v>
      </c>
    </row>
    <row r="9" customHeight="1" spans="1:30">
      <c r="A9"/>
      <c r="B9"/>
      <c r="C9"/>
      <c r="D9"/>
      <c r="E9"/>
      <c r="F9"/>
      <c r="G9"/>
      <c r="H9"/>
      <c r="I9"/>
      <c r="J9"/>
      <c r="K9"/>
      <c r="L9"/>
      <c r="Z9" s="336"/>
      <c r="AA9" s="336"/>
      <c r="AB9" s="336"/>
      <c r="AC9" s="336"/>
      <c r="AD9" s="336"/>
    </row>
    <row r="10" customHeight="1" spans="1:30">
      <c r="A10"/>
      <c r="B10"/>
      <c r="C10"/>
      <c r="D10"/>
      <c r="E10"/>
      <c r="F10"/>
      <c r="G10"/>
      <c r="H10"/>
      <c r="I10"/>
      <c r="J10"/>
      <c r="K10"/>
      <c r="L10"/>
      <c r="Z10" s="336"/>
      <c r="AA10" s="336"/>
      <c r="AB10" s="336"/>
      <c r="AC10" s="336"/>
      <c r="AD10" s="336"/>
    </row>
    <row r="11" customHeight="1" spans="26:30">
      <c r="Z11" s="336"/>
      <c r="AA11" s="336"/>
      <c r="AB11" s="336"/>
      <c r="AC11" s="336"/>
      <c r="AD11" s="336"/>
    </row>
    <row r="12" customHeight="1" spans="26:30">
      <c r="Z12" s="336"/>
      <c r="AA12" s="336"/>
      <c r="AB12" s="336"/>
      <c r="AC12" s="336"/>
      <c r="AD12" s="336"/>
    </row>
    <row r="13" customHeight="1" spans="26:30">
      <c r="Z13" s="336"/>
      <c r="AA13" s="336"/>
      <c r="AB13" s="336"/>
      <c r="AC13" s="336"/>
      <c r="AD13" s="336"/>
    </row>
    <row r="14" customHeight="1" spans="26:30">
      <c r="Z14" s="336"/>
      <c r="AA14" s="336"/>
      <c r="AB14" s="336"/>
      <c r="AC14" s="336"/>
      <c r="AD14" s="336"/>
    </row>
    <row r="15" customHeight="1" spans="2:30">
      <c r="B15" s="134" t="s">
        <v>229</v>
      </c>
      <c r="Z15" s="336"/>
      <c r="AA15" s="336"/>
      <c r="AB15" s="336"/>
      <c r="AC15" s="336"/>
      <c r="AD15" s="336"/>
    </row>
    <row r="16" customHeight="1" spans="2:30">
      <c r="B16" s="211" t="s">
        <v>1</v>
      </c>
      <c r="C16" s="249">
        <v>2006</v>
      </c>
      <c r="D16" s="249">
        <v>2007</v>
      </c>
      <c r="E16" s="249">
        <v>2008</v>
      </c>
      <c r="F16" s="249">
        <v>2009</v>
      </c>
      <c r="G16" s="249">
        <v>2010</v>
      </c>
      <c r="H16" s="249">
        <v>2011</v>
      </c>
      <c r="I16" s="249">
        <v>2012</v>
      </c>
      <c r="J16" s="249">
        <v>2013</v>
      </c>
      <c r="K16" s="249">
        <v>2014</v>
      </c>
      <c r="L16" s="249">
        <v>2015</v>
      </c>
      <c r="M16" s="249">
        <v>2016</v>
      </c>
      <c r="N16" s="249">
        <v>2017</v>
      </c>
      <c r="O16" s="249">
        <v>2018</v>
      </c>
      <c r="Z16" s="336"/>
      <c r="AA16" s="336"/>
      <c r="AB16" s="336"/>
      <c r="AC16" s="336"/>
      <c r="AD16" s="336"/>
    </row>
    <row r="17" customHeight="1" spans="2:30">
      <c r="B17" s="160" t="s">
        <v>228</v>
      </c>
      <c r="C17" s="160">
        <v>97</v>
      </c>
      <c r="D17" s="160">
        <v>133</v>
      </c>
      <c r="E17" s="160">
        <v>213</v>
      </c>
      <c r="F17" s="160">
        <v>239</v>
      </c>
      <c r="G17" s="160">
        <v>272</v>
      </c>
      <c r="H17" s="160">
        <v>294</v>
      </c>
      <c r="I17" s="160">
        <v>358</v>
      </c>
      <c r="J17" s="160">
        <v>404</v>
      </c>
      <c r="K17" s="160">
        <v>507</v>
      </c>
      <c r="L17" s="160">
        <v>528</v>
      </c>
      <c r="M17" s="333">
        <v>522</v>
      </c>
      <c r="N17" s="333">
        <v>547</v>
      </c>
      <c r="O17" s="250">
        <v>568</v>
      </c>
      <c r="Z17" s="336"/>
      <c r="AA17" s="336"/>
      <c r="AB17" s="336"/>
      <c r="AC17" s="336"/>
      <c r="AD17" s="336"/>
    </row>
    <row r="18" customHeight="1" spans="2:30">
      <c r="B18" s="285" t="s">
        <v>211</v>
      </c>
      <c r="C18" s="286">
        <v>0</v>
      </c>
      <c r="D18" s="286">
        <v>0</v>
      </c>
      <c r="E18" s="286">
        <v>0</v>
      </c>
      <c r="F18" s="286">
        <v>5</v>
      </c>
      <c r="G18" s="286">
        <v>484</v>
      </c>
      <c r="H18" s="286">
        <v>492</v>
      </c>
      <c r="I18" s="286">
        <v>488</v>
      </c>
      <c r="J18" s="286">
        <v>469</v>
      </c>
      <c r="K18" s="286">
        <v>439</v>
      </c>
      <c r="L18" s="286">
        <v>411</v>
      </c>
      <c r="M18" s="286">
        <v>401</v>
      </c>
      <c r="N18" s="286">
        <v>383</v>
      </c>
      <c r="O18" s="334">
        <v>378</v>
      </c>
      <c r="Z18" s="336"/>
      <c r="AA18" s="336"/>
      <c r="AB18" s="336"/>
      <c r="AC18" s="336"/>
      <c r="AD18" s="336"/>
    </row>
    <row r="19" customHeight="1" spans="2:30">
      <c r="B19" s="196" t="s">
        <v>8</v>
      </c>
      <c r="C19" s="251">
        <f t="shared" ref="C19:L19" si="0">SUM(C17:C18)</f>
        <v>97</v>
      </c>
      <c r="D19" s="251">
        <f t="shared" si="0"/>
        <v>133</v>
      </c>
      <c r="E19" s="251">
        <f t="shared" si="0"/>
        <v>213</v>
      </c>
      <c r="F19" s="251">
        <f t="shared" si="0"/>
        <v>244</v>
      </c>
      <c r="G19" s="251">
        <f t="shared" si="0"/>
        <v>756</v>
      </c>
      <c r="H19" s="251">
        <f t="shared" si="0"/>
        <v>786</v>
      </c>
      <c r="I19" s="251">
        <f t="shared" si="0"/>
        <v>846</v>
      </c>
      <c r="J19" s="251">
        <f t="shared" si="0"/>
        <v>873</v>
      </c>
      <c r="K19" s="251">
        <f t="shared" si="0"/>
        <v>946</v>
      </c>
      <c r="L19" s="251">
        <f t="shared" si="0"/>
        <v>939</v>
      </c>
      <c r="M19" s="251">
        <v>923</v>
      </c>
      <c r="N19" s="251">
        <v>930</v>
      </c>
      <c r="O19" s="251">
        <f>SUM(O17:O18)</f>
        <v>946</v>
      </c>
      <c r="Z19" s="336"/>
      <c r="AA19" s="336"/>
      <c r="AB19" s="336"/>
      <c r="AC19" s="336"/>
      <c r="AD19" s="336"/>
    </row>
    <row r="20" customHeight="1" spans="2:2">
      <c r="B20" s="3" t="s">
        <v>26</v>
      </c>
    </row>
    <row r="21" customHeight="1" spans="2:2">
      <c r="B21" s="3" t="s">
        <v>10</v>
      </c>
    </row>
    <row r="24" customHeight="1" spans="22:30">
      <c r="V24" s="335">
        <v>2006</v>
      </c>
      <c r="W24" s="335">
        <v>2007</v>
      </c>
      <c r="X24" s="335">
        <v>2008</v>
      </c>
      <c r="Y24" s="335">
        <v>2009</v>
      </c>
      <c r="Z24" s="335">
        <v>2010</v>
      </c>
      <c r="AA24" s="335">
        <v>2011</v>
      </c>
      <c r="AB24" s="335">
        <v>2012</v>
      </c>
      <c r="AC24" s="335">
        <v>2013</v>
      </c>
      <c r="AD24" s="335">
        <v>2014</v>
      </c>
    </row>
    <row r="25" customHeight="1" spans="2:30">
      <c r="B25" s="134" t="s">
        <v>230</v>
      </c>
      <c r="U25" s="8" t="s">
        <v>231</v>
      </c>
      <c r="Z25" s="264">
        <v>485</v>
      </c>
      <c r="AA25" s="264">
        <v>504</v>
      </c>
      <c r="AB25" s="264">
        <v>490</v>
      </c>
      <c r="AC25" s="264">
        <v>383</v>
      </c>
      <c r="AD25" s="264"/>
    </row>
    <row r="26" customHeight="1" spans="2:30">
      <c r="B26" s="211" t="s">
        <v>1</v>
      </c>
      <c r="C26" s="249">
        <v>2006</v>
      </c>
      <c r="D26" s="249">
        <v>2007</v>
      </c>
      <c r="E26" s="249">
        <v>2008</v>
      </c>
      <c r="F26" s="249">
        <v>2009</v>
      </c>
      <c r="G26" s="249">
        <v>2010</v>
      </c>
      <c r="H26" s="249">
        <v>2011</v>
      </c>
      <c r="I26" s="249">
        <v>2012</v>
      </c>
      <c r="J26" s="249">
        <v>2013</v>
      </c>
      <c r="K26" s="249">
        <v>2014</v>
      </c>
      <c r="L26" s="249">
        <v>2015</v>
      </c>
      <c r="M26" s="249">
        <v>2016</v>
      </c>
      <c r="N26" s="249">
        <v>2017</v>
      </c>
      <c r="O26" s="249">
        <v>2018</v>
      </c>
      <c r="U26" s="8" t="s">
        <v>228</v>
      </c>
      <c r="Z26" s="264">
        <v>271</v>
      </c>
      <c r="AA26" s="264">
        <v>292</v>
      </c>
      <c r="AB26" s="264">
        <v>354</v>
      </c>
      <c r="AC26" s="264">
        <v>489</v>
      </c>
      <c r="AD26" s="264"/>
    </row>
    <row r="27" customHeight="1" spans="2:30">
      <c r="B27" s="41" t="s">
        <v>200</v>
      </c>
      <c r="C27" s="250">
        <v>1</v>
      </c>
      <c r="D27" s="250">
        <v>2</v>
      </c>
      <c r="E27" s="250">
        <v>5</v>
      </c>
      <c r="F27" s="250">
        <v>6</v>
      </c>
      <c r="G27" s="250">
        <v>7</v>
      </c>
      <c r="H27" s="250">
        <v>10</v>
      </c>
      <c r="I27" s="250">
        <v>11</v>
      </c>
      <c r="J27" s="250">
        <v>11</v>
      </c>
      <c r="K27" s="250">
        <v>13</v>
      </c>
      <c r="L27" s="250">
        <v>13</v>
      </c>
      <c r="M27" s="250">
        <v>13</v>
      </c>
      <c r="N27" s="250">
        <v>13</v>
      </c>
      <c r="O27" s="250">
        <v>11</v>
      </c>
      <c r="P27" s="8"/>
      <c r="Z27" s="264">
        <f>SUM(Z25:Z26)</f>
        <v>756</v>
      </c>
      <c r="AA27" s="264">
        <f>SUM(AA25:AA26)</f>
        <v>796</v>
      </c>
      <c r="AB27" s="264">
        <f>SUM(AB25:AB26)</f>
        <v>844</v>
      </c>
      <c r="AC27" s="264">
        <f>SUM(AC25:AC26)</f>
        <v>872</v>
      </c>
      <c r="AD27" s="264"/>
    </row>
    <row r="28" customHeight="1" spans="2:30">
      <c r="B28" s="41" t="s">
        <v>201</v>
      </c>
      <c r="C28" s="250">
        <v>1</v>
      </c>
      <c r="D28" s="250">
        <v>2</v>
      </c>
      <c r="E28" s="250">
        <v>4</v>
      </c>
      <c r="F28" s="250">
        <v>4</v>
      </c>
      <c r="G28" s="250">
        <v>4</v>
      </c>
      <c r="H28" s="250">
        <v>8</v>
      </c>
      <c r="I28" s="250">
        <v>9</v>
      </c>
      <c r="J28" s="250">
        <v>8</v>
      </c>
      <c r="K28" s="250">
        <v>11</v>
      </c>
      <c r="L28" s="250">
        <v>11</v>
      </c>
      <c r="M28" s="250">
        <v>9</v>
      </c>
      <c r="N28" s="250">
        <v>10</v>
      </c>
      <c r="O28" s="250">
        <v>10</v>
      </c>
      <c r="P28" s="8"/>
      <c r="Z28" s="264"/>
      <c r="AA28" s="264"/>
      <c r="AB28" s="264"/>
      <c r="AC28" s="264"/>
      <c r="AD28" s="264"/>
    </row>
    <row r="29" customHeight="1" spans="2:16">
      <c r="B29" s="41" t="s">
        <v>220</v>
      </c>
      <c r="C29" s="250">
        <v>0</v>
      </c>
      <c r="D29" s="250">
        <v>0</v>
      </c>
      <c r="E29" s="250">
        <v>0</v>
      </c>
      <c r="F29" s="250">
        <v>0</v>
      </c>
      <c r="G29" s="250">
        <v>0</v>
      </c>
      <c r="H29" s="250">
        <v>0</v>
      </c>
      <c r="I29" s="250">
        <v>0</v>
      </c>
      <c r="J29" s="250">
        <v>0</v>
      </c>
      <c r="K29" s="250">
        <v>7</v>
      </c>
      <c r="L29" s="250">
        <v>12</v>
      </c>
      <c r="M29" s="250">
        <v>12</v>
      </c>
      <c r="N29" s="250">
        <v>13</v>
      </c>
      <c r="O29" s="250">
        <v>14</v>
      </c>
      <c r="P29" s="8"/>
    </row>
    <row r="30" customHeight="1" spans="2:16">
      <c r="B30" s="41" t="s">
        <v>202</v>
      </c>
      <c r="C30" s="250">
        <v>3</v>
      </c>
      <c r="D30" s="250">
        <v>5</v>
      </c>
      <c r="E30" s="250">
        <v>9</v>
      </c>
      <c r="F30" s="250">
        <v>13</v>
      </c>
      <c r="G30" s="250">
        <v>8</v>
      </c>
      <c r="H30" s="250">
        <v>10</v>
      </c>
      <c r="I30" s="250">
        <v>12</v>
      </c>
      <c r="J30" s="250">
        <v>15</v>
      </c>
      <c r="K30" s="250">
        <v>29</v>
      </c>
      <c r="L30" s="250">
        <v>29</v>
      </c>
      <c r="M30" s="250">
        <v>31</v>
      </c>
      <c r="N30" s="250">
        <v>30</v>
      </c>
      <c r="O30" s="250">
        <v>30</v>
      </c>
      <c r="P30" s="8"/>
    </row>
    <row r="31" customHeight="1" spans="2:16">
      <c r="B31" s="41" t="s">
        <v>203</v>
      </c>
      <c r="C31" s="250">
        <v>0</v>
      </c>
      <c r="D31" s="250">
        <v>1</v>
      </c>
      <c r="E31" s="250">
        <v>3</v>
      </c>
      <c r="F31" s="250">
        <v>4</v>
      </c>
      <c r="G31" s="250">
        <v>7</v>
      </c>
      <c r="H31" s="250">
        <v>7</v>
      </c>
      <c r="I31" s="250">
        <v>8</v>
      </c>
      <c r="J31" s="250">
        <v>8</v>
      </c>
      <c r="K31" s="250">
        <v>9</v>
      </c>
      <c r="L31" s="250">
        <v>8</v>
      </c>
      <c r="M31" s="250">
        <v>8</v>
      </c>
      <c r="N31" s="250">
        <v>9</v>
      </c>
      <c r="O31" s="250">
        <v>10</v>
      </c>
      <c r="P31" s="8"/>
    </row>
    <row r="32" customHeight="1" spans="2:16">
      <c r="B32" s="41" t="s">
        <v>204</v>
      </c>
      <c r="C32" s="250">
        <v>0</v>
      </c>
      <c r="D32" s="250">
        <v>1</v>
      </c>
      <c r="E32" s="250">
        <v>4</v>
      </c>
      <c r="F32" s="250">
        <v>7</v>
      </c>
      <c r="G32" s="250">
        <v>9</v>
      </c>
      <c r="H32" s="250">
        <v>10</v>
      </c>
      <c r="I32" s="250">
        <v>11</v>
      </c>
      <c r="J32" s="250">
        <v>10</v>
      </c>
      <c r="K32" s="250">
        <v>12</v>
      </c>
      <c r="L32" s="250">
        <v>12</v>
      </c>
      <c r="M32" s="250">
        <v>13</v>
      </c>
      <c r="N32" s="250">
        <v>8</v>
      </c>
      <c r="O32" s="250">
        <v>11</v>
      </c>
      <c r="P32" s="8"/>
    </row>
    <row r="33" customHeight="1" spans="2:32">
      <c r="B33" s="41" t="s">
        <v>205</v>
      </c>
      <c r="C33" s="250">
        <v>0</v>
      </c>
      <c r="D33" s="250">
        <v>0</v>
      </c>
      <c r="E33" s="250">
        <v>0</v>
      </c>
      <c r="F33" s="250">
        <v>0</v>
      </c>
      <c r="G33" s="250">
        <v>8</v>
      </c>
      <c r="H33" s="250">
        <v>10</v>
      </c>
      <c r="I33" s="250">
        <v>10</v>
      </c>
      <c r="J33" s="250">
        <v>11</v>
      </c>
      <c r="K33" s="250">
        <v>19</v>
      </c>
      <c r="L33" s="250">
        <v>21</v>
      </c>
      <c r="M33" s="250">
        <v>23</v>
      </c>
      <c r="N33" s="250">
        <v>25</v>
      </c>
      <c r="O33" s="250">
        <v>25</v>
      </c>
      <c r="P33" s="8"/>
      <c r="AE33" s="8"/>
      <c r="AF33" s="8"/>
    </row>
    <row r="34" customHeight="1" spans="2:16">
      <c r="B34" s="41" t="s">
        <v>206</v>
      </c>
      <c r="C34" s="250">
        <v>0</v>
      </c>
      <c r="D34" s="250">
        <v>0</v>
      </c>
      <c r="E34" s="250">
        <v>0</v>
      </c>
      <c r="F34" s="250">
        <v>0</v>
      </c>
      <c r="G34" s="250">
        <v>0</v>
      </c>
      <c r="H34" s="250">
        <v>0</v>
      </c>
      <c r="I34" s="250">
        <v>3</v>
      </c>
      <c r="J34" s="250">
        <v>5</v>
      </c>
      <c r="K34" s="250">
        <v>7</v>
      </c>
      <c r="L34" s="250">
        <v>7</v>
      </c>
      <c r="M34" s="250">
        <v>7</v>
      </c>
      <c r="N34" s="250">
        <v>7</v>
      </c>
      <c r="O34" s="250">
        <v>7</v>
      </c>
      <c r="P34" s="8"/>
    </row>
    <row r="35" customHeight="1" spans="2:32">
      <c r="B35" s="41" t="s">
        <v>207</v>
      </c>
      <c r="C35" s="250">
        <v>19</v>
      </c>
      <c r="D35" s="250">
        <v>20</v>
      </c>
      <c r="E35" s="250">
        <v>27</v>
      </c>
      <c r="F35" s="250">
        <v>25</v>
      </c>
      <c r="G35" s="250">
        <v>26</v>
      </c>
      <c r="H35" s="250">
        <v>26</v>
      </c>
      <c r="I35" s="250">
        <v>27</v>
      </c>
      <c r="J35" s="250">
        <v>21</v>
      </c>
      <c r="K35" s="250">
        <v>29</v>
      </c>
      <c r="L35" s="250">
        <v>29</v>
      </c>
      <c r="M35" s="250">
        <v>27</v>
      </c>
      <c r="N35" s="250">
        <v>27</v>
      </c>
      <c r="O35" s="250">
        <v>27</v>
      </c>
      <c r="P35" s="8"/>
      <c r="AF35" s="257"/>
    </row>
    <row r="36" customHeight="1" spans="2:32">
      <c r="B36" s="41" t="s">
        <v>208</v>
      </c>
      <c r="C36" s="250">
        <v>5</v>
      </c>
      <c r="D36" s="250">
        <v>6</v>
      </c>
      <c r="E36" s="250">
        <v>8</v>
      </c>
      <c r="F36" s="250">
        <v>12</v>
      </c>
      <c r="G36" s="250">
        <v>15</v>
      </c>
      <c r="H36" s="250">
        <v>14</v>
      </c>
      <c r="I36" s="250">
        <v>15</v>
      </c>
      <c r="J36" s="250">
        <v>15</v>
      </c>
      <c r="K36" s="250">
        <v>20</v>
      </c>
      <c r="L36" s="250">
        <v>20</v>
      </c>
      <c r="M36" s="250">
        <v>20</v>
      </c>
      <c r="N36" s="250">
        <v>22</v>
      </c>
      <c r="O36" s="250">
        <v>22</v>
      </c>
      <c r="P36" s="8"/>
      <c r="AE36" s="8"/>
      <c r="AF36" s="219"/>
    </row>
    <row r="37" customHeight="1" spans="2:32">
      <c r="B37" s="41" t="s">
        <v>209</v>
      </c>
      <c r="C37" s="250">
        <v>4</v>
      </c>
      <c r="D37" s="250">
        <v>4</v>
      </c>
      <c r="E37" s="250">
        <v>9</v>
      </c>
      <c r="F37" s="250">
        <v>12</v>
      </c>
      <c r="G37" s="250">
        <v>14</v>
      </c>
      <c r="H37" s="250">
        <v>15</v>
      </c>
      <c r="I37" s="250">
        <v>16</v>
      </c>
      <c r="J37" s="250">
        <v>18</v>
      </c>
      <c r="K37" s="250">
        <v>21</v>
      </c>
      <c r="L37" s="250">
        <v>21</v>
      </c>
      <c r="M37" s="250">
        <v>18</v>
      </c>
      <c r="N37" s="250">
        <v>20</v>
      </c>
      <c r="O37" s="250">
        <v>24</v>
      </c>
      <c r="P37" s="8"/>
      <c r="AE37" s="258"/>
      <c r="AF37" s="219"/>
    </row>
    <row r="38" customHeight="1" spans="2:32">
      <c r="B38" s="41" t="s">
        <v>210</v>
      </c>
      <c r="C38" s="250">
        <v>4</v>
      </c>
      <c r="D38" s="250">
        <v>4</v>
      </c>
      <c r="E38" s="250">
        <v>10</v>
      </c>
      <c r="F38" s="250">
        <v>13</v>
      </c>
      <c r="G38" s="250">
        <v>16</v>
      </c>
      <c r="H38" s="250">
        <v>17</v>
      </c>
      <c r="I38" s="250">
        <v>18</v>
      </c>
      <c r="J38" s="250">
        <v>25</v>
      </c>
      <c r="K38" s="250">
        <v>28</v>
      </c>
      <c r="L38" s="250">
        <v>27</v>
      </c>
      <c r="M38" s="250">
        <v>28</v>
      </c>
      <c r="N38" s="250">
        <v>27</v>
      </c>
      <c r="O38" s="250">
        <v>27</v>
      </c>
      <c r="P38" s="8"/>
      <c r="AE38" s="258"/>
      <c r="AF38" s="219"/>
    </row>
    <row r="39" customHeight="1" spans="2:32">
      <c r="B39" s="41" t="s">
        <v>212</v>
      </c>
      <c r="C39" s="250">
        <v>0</v>
      </c>
      <c r="D39" s="250">
        <v>0</v>
      </c>
      <c r="E39" s="250">
        <v>0</v>
      </c>
      <c r="F39" s="250">
        <v>0</v>
      </c>
      <c r="G39" s="250">
        <v>0</v>
      </c>
      <c r="H39" s="250">
        <v>33</v>
      </c>
      <c r="I39" s="250">
        <v>38</v>
      </c>
      <c r="J39" s="250">
        <v>49</v>
      </c>
      <c r="K39" s="250">
        <v>63</v>
      </c>
      <c r="L39" s="250">
        <v>64</v>
      </c>
      <c r="M39" s="250">
        <v>36</v>
      </c>
      <c r="N39" s="250">
        <v>40</v>
      </c>
      <c r="O39" s="250">
        <v>40</v>
      </c>
      <c r="P39" s="8"/>
      <c r="AE39" s="258"/>
      <c r="AF39" s="219"/>
    </row>
    <row r="40" customHeight="1" spans="2:32">
      <c r="B40" s="41" t="s">
        <v>213</v>
      </c>
      <c r="C40" s="250">
        <v>0</v>
      </c>
      <c r="D40" s="250">
        <v>0</v>
      </c>
      <c r="E40" s="250">
        <v>0</v>
      </c>
      <c r="F40" s="250">
        <v>0</v>
      </c>
      <c r="G40" s="250">
        <v>0</v>
      </c>
      <c r="H40" s="250">
        <v>6</v>
      </c>
      <c r="I40" s="250">
        <v>8</v>
      </c>
      <c r="J40" s="250">
        <v>10</v>
      </c>
      <c r="K40" s="250">
        <v>14</v>
      </c>
      <c r="L40" s="250">
        <v>13</v>
      </c>
      <c r="M40" s="250">
        <v>14</v>
      </c>
      <c r="N40" s="250">
        <v>14</v>
      </c>
      <c r="O40" s="250">
        <v>19</v>
      </c>
      <c r="P40" s="8"/>
      <c r="AE40" s="258"/>
      <c r="AF40" s="219"/>
    </row>
    <row r="41" customHeight="1" spans="2:32">
      <c r="B41" s="41" t="s">
        <v>214</v>
      </c>
      <c r="C41" s="250">
        <v>33</v>
      </c>
      <c r="D41" s="250">
        <v>48</v>
      </c>
      <c r="E41" s="250">
        <v>77</v>
      </c>
      <c r="F41" s="250">
        <v>77</v>
      </c>
      <c r="G41" s="250">
        <v>84</v>
      </c>
      <c r="H41" s="250">
        <v>21</v>
      </c>
      <c r="I41" s="250">
        <v>23</v>
      </c>
      <c r="J41" s="250">
        <v>31</v>
      </c>
      <c r="K41" s="250">
        <v>39</v>
      </c>
      <c r="L41" s="250">
        <v>46</v>
      </c>
      <c r="M41" s="250">
        <v>28</v>
      </c>
      <c r="N41" s="250">
        <v>33</v>
      </c>
      <c r="O41" s="250">
        <v>36</v>
      </c>
      <c r="P41" s="8"/>
      <c r="AE41" s="258"/>
      <c r="AF41" s="219"/>
    </row>
    <row r="42" customHeight="1" spans="2:32">
      <c r="B42" s="41" t="s">
        <v>215</v>
      </c>
      <c r="C42" s="250">
        <v>3</v>
      </c>
      <c r="D42" s="250">
        <v>4</v>
      </c>
      <c r="E42" s="250">
        <v>9</v>
      </c>
      <c r="F42" s="250">
        <v>11</v>
      </c>
      <c r="G42" s="250">
        <v>14</v>
      </c>
      <c r="H42" s="250">
        <v>8</v>
      </c>
      <c r="I42" s="250">
        <v>11</v>
      </c>
      <c r="J42" s="250">
        <v>12</v>
      </c>
      <c r="K42" s="250">
        <v>16</v>
      </c>
      <c r="L42" s="250">
        <v>16</v>
      </c>
      <c r="M42" s="250">
        <v>15</v>
      </c>
      <c r="N42" s="250">
        <v>14</v>
      </c>
      <c r="O42" s="250">
        <v>16</v>
      </c>
      <c r="P42" s="8"/>
      <c r="AE42" s="258"/>
      <c r="AF42" s="219"/>
    </row>
    <row r="43" customHeight="1" spans="2:32">
      <c r="B43" s="41" t="s">
        <v>216</v>
      </c>
      <c r="C43" s="250">
        <v>0</v>
      </c>
      <c r="D43" s="250">
        <v>0</v>
      </c>
      <c r="E43" s="250">
        <v>0</v>
      </c>
      <c r="F43" s="250">
        <v>0</v>
      </c>
      <c r="G43" s="250">
        <v>0</v>
      </c>
      <c r="H43" s="250">
        <v>16</v>
      </c>
      <c r="I43" s="250">
        <v>31</v>
      </c>
      <c r="J43" s="250">
        <v>26</v>
      </c>
      <c r="K43" s="250">
        <v>29</v>
      </c>
      <c r="L43" s="250">
        <v>36</v>
      </c>
      <c r="M43" s="250">
        <v>34</v>
      </c>
      <c r="N43" s="250">
        <v>39</v>
      </c>
      <c r="O43" s="250">
        <v>34</v>
      </c>
      <c r="P43" s="8"/>
      <c r="AE43" s="258"/>
      <c r="AF43" s="219"/>
    </row>
    <row r="44" customHeight="1" spans="2:32">
      <c r="B44" s="41" t="s">
        <v>217</v>
      </c>
      <c r="C44" s="250">
        <v>16</v>
      </c>
      <c r="D44" s="250">
        <v>22</v>
      </c>
      <c r="E44" s="250">
        <v>28</v>
      </c>
      <c r="F44" s="250">
        <v>32</v>
      </c>
      <c r="G44" s="250">
        <v>36</v>
      </c>
      <c r="H44" s="250">
        <v>30</v>
      </c>
      <c r="I44" s="250">
        <v>34</v>
      </c>
      <c r="J44" s="250">
        <v>41</v>
      </c>
      <c r="K44" s="250">
        <v>42</v>
      </c>
      <c r="L44" s="250">
        <v>34</v>
      </c>
      <c r="M44" s="250">
        <v>25</v>
      </c>
      <c r="N44" s="250">
        <v>26</v>
      </c>
      <c r="O44" s="250">
        <v>28</v>
      </c>
      <c r="P44" s="8"/>
      <c r="AE44" s="258"/>
      <c r="AF44" s="219"/>
    </row>
    <row r="45" customHeight="1" spans="2:32">
      <c r="B45" s="41" t="s">
        <v>218</v>
      </c>
      <c r="C45" s="250">
        <v>2</v>
      </c>
      <c r="D45" s="250">
        <v>4</v>
      </c>
      <c r="E45" s="250">
        <v>7</v>
      </c>
      <c r="F45" s="250">
        <v>7</v>
      </c>
      <c r="G45" s="250">
        <v>7</v>
      </c>
      <c r="H45" s="250">
        <v>6</v>
      </c>
      <c r="I45" s="250">
        <v>9</v>
      </c>
      <c r="J45" s="250">
        <v>11</v>
      </c>
      <c r="K45" s="250">
        <v>12</v>
      </c>
      <c r="L45" s="250">
        <v>12</v>
      </c>
      <c r="M45" s="250">
        <v>15</v>
      </c>
      <c r="N45" s="250">
        <v>16</v>
      </c>
      <c r="O45" s="250">
        <v>17</v>
      </c>
      <c r="P45" s="8"/>
      <c r="AE45" s="258"/>
      <c r="AF45" s="219"/>
    </row>
    <row r="46" customHeight="1" spans="2:32">
      <c r="B46" s="41" t="s">
        <v>219</v>
      </c>
      <c r="C46" s="250">
        <v>6</v>
      </c>
      <c r="D46" s="250">
        <v>10</v>
      </c>
      <c r="E46" s="250">
        <v>13</v>
      </c>
      <c r="F46" s="250">
        <v>16</v>
      </c>
      <c r="G46" s="250">
        <v>17</v>
      </c>
      <c r="H46" s="250">
        <v>47</v>
      </c>
      <c r="I46" s="250">
        <v>64</v>
      </c>
      <c r="J46" s="250">
        <v>77</v>
      </c>
      <c r="K46" s="250">
        <v>87</v>
      </c>
      <c r="L46" s="250">
        <v>97</v>
      </c>
      <c r="M46" s="250">
        <v>146</v>
      </c>
      <c r="N46" s="250">
        <v>154</v>
      </c>
      <c r="O46" s="250">
        <v>160</v>
      </c>
      <c r="P46" s="8"/>
      <c r="AE46" s="258"/>
      <c r="AF46" s="219"/>
    </row>
    <row r="47" customHeight="1" spans="2:32">
      <c r="B47" s="196" t="s">
        <v>8</v>
      </c>
      <c r="C47" s="251">
        <v>97</v>
      </c>
      <c r="D47" s="251">
        <v>133</v>
      </c>
      <c r="E47" s="251">
        <v>213</v>
      </c>
      <c r="F47" s="251">
        <v>239</v>
      </c>
      <c r="G47" s="251">
        <v>272</v>
      </c>
      <c r="H47" s="251">
        <v>294</v>
      </c>
      <c r="I47" s="251">
        <v>358</v>
      </c>
      <c r="J47" s="251">
        <v>404</v>
      </c>
      <c r="K47" s="251">
        <v>507</v>
      </c>
      <c r="L47" s="251">
        <f>SUM(L27:L46)</f>
        <v>528</v>
      </c>
      <c r="M47" s="251">
        <f>SUM(M27:M46)</f>
        <v>522</v>
      </c>
      <c r="N47" s="251">
        <v>547</v>
      </c>
      <c r="O47" s="251">
        <f>SUM(O27:O46)</f>
        <v>568</v>
      </c>
      <c r="P47" s="8"/>
      <c r="AE47" s="258"/>
      <c r="AF47" s="219"/>
    </row>
    <row r="48" customHeight="1" spans="2:32">
      <c r="B48" s="3" t="s">
        <v>26</v>
      </c>
      <c r="L48" s="8"/>
      <c r="M48" s="8"/>
      <c r="N48" s="8"/>
      <c r="O48" s="8"/>
      <c r="P48" s="8"/>
      <c r="AE48" s="258"/>
      <c r="AF48" s="219"/>
    </row>
    <row r="49" customHeight="1" spans="2:32">
      <c r="B49" s="332" t="s">
        <v>232</v>
      </c>
      <c r="C49" s="332"/>
      <c r="D49" s="332"/>
      <c r="E49" s="332"/>
      <c r="F49" s="332"/>
      <c r="G49" s="332"/>
      <c r="H49" s="332"/>
      <c r="I49" s="332"/>
      <c r="J49" s="332"/>
      <c r="K49" s="332"/>
      <c r="L49" s="332"/>
      <c r="AE49" s="258"/>
      <c r="AF49" s="219"/>
    </row>
    <row r="50" customHeight="1" spans="2:32">
      <c r="B50" s="332"/>
      <c r="C50" s="332"/>
      <c r="D50" s="332"/>
      <c r="E50" s="332"/>
      <c r="F50" s="332"/>
      <c r="G50" s="332"/>
      <c r="H50" s="332"/>
      <c r="I50" s="332"/>
      <c r="J50" s="332"/>
      <c r="K50" s="332"/>
      <c r="L50" s="332"/>
      <c r="M50" s="219"/>
      <c r="N50" s="219"/>
      <c r="O50" s="219"/>
      <c r="AE50" s="258"/>
      <c r="AF50" s="219"/>
    </row>
    <row r="51" customHeight="1" spans="2:32">
      <c r="B51" s="3" t="s">
        <v>233</v>
      </c>
      <c r="L51" s="293"/>
      <c r="M51" s="293"/>
      <c r="N51" s="293"/>
      <c r="O51" s="293"/>
      <c r="AE51" s="258"/>
      <c r="AF51" s="219"/>
    </row>
    <row r="52" customHeight="1" spans="2:32">
      <c r="B52" s="3" t="s">
        <v>234</v>
      </c>
      <c r="L52" s="293"/>
      <c r="M52" s="293"/>
      <c r="N52" s="293"/>
      <c r="O52" s="293"/>
      <c r="AE52" s="258"/>
      <c r="AF52" s="219"/>
    </row>
    <row r="53" customHeight="1" spans="2:32">
      <c r="B53" s="8"/>
      <c r="C53" s="219"/>
      <c r="D53" s="219"/>
      <c r="E53" s="219"/>
      <c r="F53" s="219"/>
      <c r="G53" s="219"/>
      <c r="H53" s="219"/>
      <c r="I53" s="219"/>
      <c r="J53" s="219"/>
      <c r="K53" s="219"/>
      <c r="L53" s="219"/>
      <c r="M53" s="219"/>
      <c r="N53" s="219"/>
      <c r="O53" s="219"/>
      <c r="AE53" s="258"/>
      <c r="AF53" s="219"/>
    </row>
    <row r="54" customHeight="1" spans="2:32">
      <c r="B54" s="8"/>
      <c r="C54" s="219"/>
      <c r="D54" s="219"/>
      <c r="E54" s="219"/>
      <c r="F54" s="219"/>
      <c r="G54" s="219"/>
      <c r="H54" s="219"/>
      <c r="I54" s="219"/>
      <c r="J54" s="219"/>
      <c r="K54" s="219"/>
      <c r="L54" s="219"/>
      <c r="M54" s="219"/>
      <c r="N54" s="219"/>
      <c r="O54" s="219"/>
      <c r="AE54" s="258"/>
      <c r="AF54" s="219"/>
    </row>
    <row r="55" customHeight="1" spans="2:32">
      <c r="B55" s="134" t="s">
        <v>235</v>
      </c>
      <c r="C55" s="219"/>
      <c r="D55" s="219"/>
      <c r="E55" s="219"/>
      <c r="F55" s="219"/>
      <c r="G55" s="219"/>
      <c r="H55" s="219"/>
      <c r="I55" s="219"/>
      <c r="J55" s="219"/>
      <c r="K55" s="219"/>
      <c r="L55" s="219"/>
      <c r="M55" s="219"/>
      <c r="N55" s="219"/>
      <c r="O55" s="219"/>
      <c r="AE55" s="258"/>
      <c r="AF55" s="219"/>
    </row>
    <row r="56" customHeight="1" spans="2:32">
      <c r="B56" s="211" t="s">
        <v>1</v>
      </c>
      <c r="C56" s="249">
        <v>2006</v>
      </c>
      <c r="D56" s="249">
        <v>2007</v>
      </c>
      <c r="E56" s="249">
        <v>2008</v>
      </c>
      <c r="F56" s="249">
        <v>2009</v>
      </c>
      <c r="G56" s="249">
        <v>2010</v>
      </c>
      <c r="H56" s="249">
        <v>2011</v>
      </c>
      <c r="I56" s="249">
        <v>2012</v>
      </c>
      <c r="J56" s="249">
        <v>2013</v>
      </c>
      <c r="K56" s="249">
        <v>2014</v>
      </c>
      <c r="L56" s="249">
        <v>2015</v>
      </c>
      <c r="M56" s="249">
        <v>2016</v>
      </c>
      <c r="N56" s="249">
        <v>2017</v>
      </c>
      <c r="O56" s="249">
        <v>2018</v>
      </c>
      <c r="AE56" s="258"/>
      <c r="AF56" s="219"/>
    </row>
    <row r="57" customHeight="1" spans="2:32">
      <c r="B57" s="41" t="s">
        <v>200</v>
      </c>
      <c r="C57" s="189">
        <f t="shared" ref="C57:M57" si="1">C27/C$47</f>
        <v>0.0103092783505155</v>
      </c>
      <c r="D57" s="189">
        <f t="shared" si="1"/>
        <v>0.0150375939849624</v>
      </c>
      <c r="E57" s="189">
        <f t="shared" si="1"/>
        <v>0.0234741784037559</v>
      </c>
      <c r="F57" s="189">
        <f t="shared" si="1"/>
        <v>0.0251046025104603</v>
      </c>
      <c r="G57" s="189">
        <f t="shared" si="1"/>
        <v>0.0257352941176471</v>
      </c>
      <c r="H57" s="189">
        <f t="shared" si="1"/>
        <v>0.0340136054421769</v>
      </c>
      <c r="I57" s="189">
        <f t="shared" si="1"/>
        <v>0.0307262569832402</v>
      </c>
      <c r="J57" s="189">
        <f t="shared" si="1"/>
        <v>0.0272277227722772</v>
      </c>
      <c r="K57" s="189">
        <f t="shared" si="1"/>
        <v>0.0256410256410256</v>
      </c>
      <c r="L57" s="189">
        <f t="shared" si="1"/>
        <v>0.0246212121212121</v>
      </c>
      <c r="M57" s="189">
        <f t="shared" si="1"/>
        <v>0.024904214559387</v>
      </c>
      <c r="N57" s="189">
        <f t="shared" ref="N57:O57" si="2">N27/N$47</f>
        <v>0.0237659963436929</v>
      </c>
      <c r="O57" s="189">
        <f t="shared" si="2"/>
        <v>0.0193661971830986</v>
      </c>
      <c r="AE57" s="258"/>
      <c r="AF57" s="219"/>
    </row>
    <row r="58" customHeight="1" spans="2:32">
      <c r="B58" s="41" t="s">
        <v>201</v>
      </c>
      <c r="C58" s="189">
        <f t="shared" ref="C58:M58" si="3">C28/C$47</f>
        <v>0.0103092783505155</v>
      </c>
      <c r="D58" s="189">
        <f t="shared" si="3"/>
        <v>0.0150375939849624</v>
      </c>
      <c r="E58" s="189">
        <f t="shared" si="3"/>
        <v>0.0187793427230047</v>
      </c>
      <c r="F58" s="189">
        <f t="shared" si="3"/>
        <v>0.0167364016736402</v>
      </c>
      <c r="G58" s="189">
        <f t="shared" si="3"/>
        <v>0.0147058823529412</v>
      </c>
      <c r="H58" s="189">
        <f t="shared" si="3"/>
        <v>0.0272108843537415</v>
      </c>
      <c r="I58" s="189">
        <f t="shared" si="3"/>
        <v>0.0251396648044693</v>
      </c>
      <c r="J58" s="189">
        <f t="shared" si="3"/>
        <v>0.0198019801980198</v>
      </c>
      <c r="K58" s="189">
        <f t="shared" si="3"/>
        <v>0.0216962524654832</v>
      </c>
      <c r="L58" s="189">
        <f t="shared" si="3"/>
        <v>0.0208333333333333</v>
      </c>
      <c r="M58" s="189">
        <f t="shared" si="3"/>
        <v>0.0172413793103448</v>
      </c>
      <c r="N58" s="189">
        <f t="shared" ref="N58:O58" si="4">N28/N$47</f>
        <v>0.0182815356489945</v>
      </c>
      <c r="O58" s="189">
        <f t="shared" si="4"/>
        <v>0.0176056338028169</v>
      </c>
      <c r="AE58" s="258"/>
      <c r="AF58" s="219"/>
    </row>
    <row r="59" customHeight="1" spans="2:32">
      <c r="B59" s="41" t="s">
        <v>236</v>
      </c>
      <c r="C59" s="189">
        <f t="shared" ref="C59:M59" si="5">C29/C$47</f>
        <v>0</v>
      </c>
      <c r="D59" s="189">
        <f t="shared" si="5"/>
        <v>0</v>
      </c>
      <c r="E59" s="189">
        <f t="shared" si="5"/>
        <v>0</v>
      </c>
      <c r="F59" s="189">
        <f t="shared" si="5"/>
        <v>0</v>
      </c>
      <c r="G59" s="189">
        <f t="shared" si="5"/>
        <v>0</v>
      </c>
      <c r="H59" s="189">
        <f t="shared" si="5"/>
        <v>0</v>
      </c>
      <c r="I59" s="189">
        <f t="shared" si="5"/>
        <v>0</v>
      </c>
      <c r="J59" s="189">
        <f t="shared" si="5"/>
        <v>0</v>
      </c>
      <c r="K59" s="189">
        <f t="shared" si="5"/>
        <v>0.0138067061143984</v>
      </c>
      <c r="L59" s="189">
        <f t="shared" si="5"/>
        <v>0.0227272727272727</v>
      </c>
      <c r="M59" s="189">
        <f t="shared" si="5"/>
        <v>0.0229885057471264</v>
      </c>
      <c r="N59" s="189">
        <f t="shared" ref="N59:O59" si="6">N29/N$47</f>
        <v>0.0237659963436929</v>
      </c>
      <c r="O59" s="189">
        <f t="shared" si="6"/>
        <v>0.0246478873239437</v>
      </c>
      <c r="AE59" s="258"/>
      <c r="AF59" s="219"/>
    </row>
    <row r="60" customHeight="1" spans="2:32">
      <c r="B60" s="41" t="s">
        <v>202</v>
      </c>
      <c r="C60" s="189">
        <f t="shared" ref="C60:M60" si="7">C30/C$47</f>
        <v>0.0309278350515464</v>
      </c>
      <c r="D60" s="189">
        <f t="shared" si="7"/>
        <v>0.037593984962406</v>
      </c>
      <c r="E60" s="189">
        <f t="shared" si="7"/>
        <v>0.0422535211267606</v>
      </c>
      <c r="F60" s="189">
        <f t="shared" si="7"/>
        <v>0.0543933054393305</v>
      </c>
      <c r="G60" s="189">
        <f t="shared" si="7"/>
        <v>0.0294117647058824</v>
      </c>
      <c r="H60" s="189">
        <f t="shared" si="7"/>
        <v>0.0340136054421769</v>
      </c>
      <c r="I60" s="189">
        <f t="shared" si="7"/>
        <v>0.0335195530726257</v>
      </c>
      <c r="J60" s="189">
        <f t="shared" si="7"/>
        <v>0.0371287128712871</v>
      </c>
      <c r="K60" s="189">
        <f t="shared" si="7"/>
        <v>0.0571992110453649</v>
      </c>
      <c r="L60" s="189">
        <f t="shared" si="7"/>
        <v>0.0549242424242424</v>
      </c>
      <c r="M60" s="189">
        <f t="shared" si="7"/>
        <v>0.0593869731800766</v>
      </c>
      <c r="N60" s="189">
        <f t="shared" ref="N60:O60" si="8">N30/N$47</f>
        <v>0.0548446069469835</v>
      </c>
      <c r="O60" s="189">
        <f t="shared" si="8"/>
        <v>0.0528169014084507</v>
      </c>
      <c r="AE60" s="258"/>
      <c r="AF60" s="219"/>
    </row>
    <row r="61" customHeight="1" spans="2:32">
      <c r="B61" s="41" t="s">
        <v>203</v>
      </c>
      <c r="C61" s="189">
        <f t="shared" ref="C61:M61" si="9">C31/C$47</f>
        <v>0</v>
      </c>
      <c r="D61" s="189">
        <f t="shared" si="9"/>
        <v>0.0075187969924812</v>
      </c>
      <c r="E61" s="189">
        <f t="shared" si="9"/>
        <v>0.0140845070422535</v>
      </c>
      <c r="F61" s="189">
        <f t="shared" si="9"/>
        <v>0.0167364016736402</v>
      </c>
      <c r="G61" s="189">
        <f t="shared" si="9"/>
        <v>0.0257352941176471</v>
      </c>
      <c r="H61" s="189">
        <f t="shared" si="9"/>
        <v>0.0238095238095238</v>
      </c>
      <c r="I61" s="189">
        <f t="shared" si="9"/>
        <v>0.0223463687150838</v>
      </c>
      <c r="J61" s="189">
        <f t="shared" si="9"/>
        <v>0.0198019801980198</v>
      </c>
      <c r="K61" s="189">
        <f t="shared" si="9"/>
        <v>0.0177514792899408</v>
      </c>
      <c r="L61" s="189">
        <f t="shared" si="9"/>
        <v>0.0151515151515152</v>
      </c>
      <c r="M61" s="189">
        <f t="shared" si="9"/>
        <v>0.0153256704980843</v>
      </c>
      <c r="N61" s="189">
        <f t="shared" ref="N61:O61" si="10">N31/N$47</f>
        <v>0.0164533820840951</v>
      </c>
      <c r="O61" s="189">
        <f t="shared" si="10"/>
        <v>0.0176056338028169</v>
      </c>
      <c r="AE61" s="258"/>
      <c r="AF61" s="219"/>
    </row>
    <row r="62" customHeight="1" spans="2:32">
      <c r="B62" s="41" t="s">
        <v>204</v>
      </c>
      <c r="C62" s="189">
        <f t="shared" ref="C62:M62" si="11">C32/C$47</f>
        <v>0</v>
      </c>
      <c r="D62" s="189">
        <f t="shared" si="11"/>
        <v>0.0075187969924812</v>
      </c>
      <c r="E62" s="189">
        <f t="shared" si="11"/>
        <v>0.0187793427230047</v>
      </c>
      <c r="F62" s="189">
        <f t="shared" si="11"/>
        <v>0.0292887029288703</v>
      </c>
      <c r="G62" s="189">
        <f t="shared" si="11"/>
        <v>0.0330882352941176</v>
      </c>
      <c r="H62" s="189">
        <f t="shared" si="11"/>
        <v>0.0340136054421769</v>
      </c>
      <c r="I62" s="189">
        <f t="shared" si="11"/>
        <v>0.0307262569832402</v>
      </c>
      <c r="J62" s="189">
        <f t="shared" si="11"/>
        <v>0.0247524752475248</v>
      </c>
      <c r="K62" s="189">
        <f t="shared" si="11"/>
        <v>0.0236686390532544</v>
      </c>
      <c r="L62" s="189">
        <f t="shared" si="11"/>
        <v>0.0227272727272727</v>
      </c>
      <c r="M62" s="189">
        <f t="shared" si="11"/>
        <v>0.024904214559387</v>
      </c>
      <c r="N62" s="189">
        <f t="shared" ref="N62:O62" si="12">N32/N$47</f>
        <v>0.0146252285191956</v>
      </c>
      <c r="O62" s="189">
        <f t="shared" si="12"/>
        <v>0.0193661971830986</v>
      </c>
      <c r="AE62" s="258"/>
      <c r="AF62" s="219"/>
    </row>
    <row r="63" customHeight="1" spans="2:32">
      <c r="B63" s="41" t="s">
        <v>205</v>
      </c>
      <c r="C63" s="189">
        <f t="shared" ref="C63:M63" si="13">C33/C$47</f>
        <v>0</v>
      </c>
      <c r="D63" s="189">
        <f t="shared" si="13"/>
        <v>0</v>
      </c>
      <c r="E63" s="189">
        <f t="shared" si="13"/>
        <v>0</v>
      </c>
      <c r="F63" s="189">
        <f t="shared" si="13"/>
        <v>0</v>
      </c>
      <c r="G63" s="189">
        <f t="shared" si="13"/>
        <v>0.0294117647058824</v>
      </c>
      <c r="H63" s="189">
        <f t="shared" si="13"/>
        <v>0.0340136054421769</v>
      </c>
      <c r="I63" s="189">
        <f t="shared" si="13"/>
        <v>0.0279329608938547</v>
      </c>
      <c r="J63" s="189">
        <f t="shared" si="13"/>
        <v>0.0272277227722772</v>
      </c>
      <c r="K63" s="189">
        <f t="shared" si="13"/>
        <v>0.0374753451676529</v>
      </c>
      <c r="L63" s="189">
        <f t="shared" si="13"/>
        <v>0.0397727272727273</v>
      </c>
      <c r="M63" s="189">
        <f t="shared" si="13"/>
        <v>0.0440613026819923</v>
      </c>
      <c r="N63" s="189">
        <f t="shared" ref="N63:O63" si="14">N33/N$47</f>
        <v>0.0457038391224863</v>
      </c>
      <c r="O63" s="189">
        <f t="shared" si="14"/>
        <v>0.0440140845070423</v>
      </c>
      <c r="AE63" s="258"/>
      <c r="AF63" s="219"/>
    </row>
    <row r="64" customHeight="1" spans="2:32">
      <c r="B64" s="41" t="s">
        <v>206</v>
      </c>
      <c r="C64" s="189">
        <f t="shared" ref="C64:M64" si="15">C34/C$47</f>
        <v>0</v>
      </c>
      <c r="D64" s="189">
        <f t="shared" si="15"/>
        <v>0</v>
      </c>
      <c r="E64" s="189">
        <f t="shared" si="15"/>
        <v>0</v>
      </c>
      <c r="F64" s="189">
        <f t="shared" si="15"/>
        <v>0</v>
      </c>
      <c r="G64" s="189">
        <f t="shared" si="15"/>
        <v>0</v>
      </c>
      <c r="H64" s="189">
        <f t="shared" si="15"/>
        <v>0</v>
      </c>
      <c r="I64" s="189">
        <f t="shared" si="15"/>
        <v>0.00837988826815642</v>
      </c>
      <c r="J64" s="189">
        <f t="shared" si="15"/>
        <v>0.0123762376237624</v>
      </c>
      <c r="K64" s="189">
        <f t="shared" si="15"/>
        <v>0.0138067061143984</v>
      </c>
      <c r="L64" s="189">
        <f t="shared" si="15"/>
        <v>0.0132575757575758</v>
      </c>
      <c r="M64" s="189">
        <f t="shared" si="15"/>
        <v>0.0134099616858238</v>
      </c>
      <c r="N64" s="189">
        <f t="shared" ref="N64:O64" si="16">N34/N$47</f>
        <v>0.0127970749542962</v>
      </c>
      <c r="O64" s="189">
        <f t="shared" si="16"/>
        <v>0.0123239436619718</v>
      </c>
      <c r="AE64" s="258"/>
      <c r="AF64" s="219"/>
    </row>
    <row r="65" customHeight="1" spans="2:32">
      <c r="B65" s="41" t="s">
        <v>207</v>
      </c>
      <c r="C65" s="189">
        <f t="shared" ref="C65:M65" si="17">C35/C$47</f>
        <v>0.195876288659794</v>
      </c>
      <c r="D65" s="189">
        <f t="shared" si="17"/>
        <v>0.150375939849624</v>
      </c>
      <c r="E65" s="189">
        <f t="shared" si="17"/>
        <v>0.126760563380282</v>
      </c>
      <c r="F65" s="189">
        <f t="shared" si="17"/>
        <v>0.104602510460251</v>
      </c>
      <c r="G65" s="189">
        <f t="shared" si="17"/>
        <v>0.0955882352941176</v>
      </c>
      <c r="H65" s="189">
        <f t="shared" si="17"/>
        <v>0.0884353741496599</v>
      </c>
      <c r="I65" s="189">
        <f t="shared" si="17"/>
        <v>0.0754189944134078</v>
      </c>
      <c r="J65" s="189">
        <f t="shared" si="17"/>
        <v>0.051980198019802</v>
      </c>
      <c r="K65" s="189">
        <f t="shared" si="17"/>
        <v>0.0571992110453649</v>
      </c>
      <c r="L65" s="189">
        <f t="shared" si="17"/>
        <v>0.0549242424242424</v>
      </c>
      <c r="M65" s="189">
        <f t="shared" si="17"/>
        <v>0.0517241379310345</v>
      </c>
      <c r="N65" s="189">
        <f t="shared" ref="N65:O65" si="18">N35/N$47</f>
        <v>0.0493601462522852</v>
      </c>
      <c r="O65" s="189">
        <f t="shared" si="18"/>
        <v>0.0475352112676056</v>
      </c>
      <c r="AE65" s="258"/>
      <c r="AF65" s="219"/>
    </row>
    <row r="66" customHeight="1" spans="2:32">
      <c r="B66" s="41" t="s">
        <v>208</v>
      </c>
      <c r="C66" s="189">
        <f t="shared" ref="C66:O66" si="19">C36/C$47</f>
        <v>0.0515463917525773</v>
      </c>
      <c r="D66" s="189">
        <f t="shared" si="19"/>
        <v>0.0451127819548872</v>
      </c>
      <c r="E66" s="189">
        <f t="shared" si="19"/>
        <v>0.0375586854460094</v>
      </c>
      <c r="F66" s="189">
        <f t="shared" si="19"/>
        <v>0.0502092050209205</v>
      </c>
      <c r="G66" s="189">
        <f t="shared" si="19"/>
        <v>0.0551470588235294</v>
      </c>
      <c r="H66" s="189">
        <f t="shared" si="19"/>
        <v>0.0476190476190476</v>
      </c>
      <c r="I66" s="189">
        <f t="shared" si="19"/>
        <v>0.0418994413407821</v>
      </c>
      <c r="J66" s="189">
        <f t="shared" si="19"/>
        <v>0.0371287128712871</v>
      </c>
      <c r="K66" s="189">
        <f t="shared" si="19"/>
        <v>0.0394477317554241</v>
      </c>
      <c r="L66" s="189">
        <f t="shared" si="19"/>
        <v>0.0378787878787879</v>
      </c>
      <c r="M66" s="189">
        <f t="shared" si="19"/>
        <v>0.0383141762452107</v>
      </c>
      <c r="N66" s="189">
        <f t="shared" si="19"/>
        <v>0.0402193784277879</v>
      </c>
      <c r="O66" s="189">
        <f t="shared" si="19"/>
        <v>0.0387323943661972</v>
      </c>
      <c r="AE66" s="258"/>
      <c r="AF66" s="219"/>
    </row>
    <row r="67" customHeight="1" spans="2:32">
      <c r="B67" s="41" t="s">
        <v>209</v>
      </c>
      <c r="C67" s="189">
        <f t="shared" ref="C67:M67" si="20">C37/C$47</f>
        <v>0.0412371134020619</v>
      </c>
      <c r="D67" s="189">
        <f t="shared" si="20"/>
        <v>0.0300751879699248</v>
      </c>
      <c r="E67" s="189">
        <f t="shared" si="20"/>
        <v>0.0422535211267606</v>
      </c>
      <c r="F67" s="189">
        <f t="shared" si="20"/>
        <v>0.0502092050209205</v>
      </c>
      <c r="G67" s="189">
        <f t="shared" si="20"/>
        <v>0.0514705882352941</v>
      </c>
      <c r="H67" s="189">
        <f t="shared" si="20"/>
        <v>0.0510204081632653</v>
      </c>
      <c r="I67" s="189">
        <f t="shared" si="20"/>
        <v>0.0446927374301676</v>
      </c>
      <c r="J67" s="189">
        <f t="shared" si="20"/>
        <v>0.0445544554455446</v>
      </c>
      <c r="K67" s="189">
        <f t="shared" si="20"/>
        <v>0.0414201183431953</v>
      </c>
      <c r="L67" s="189">
        <f t="shared" si="20"/>
        <v>0.0397727272727273</v>
      </c>
      <c r="M67" s="189">
        <f t="shared" si="20"/>
        <v>0.0344827586206897</v>
      </c>
      <c r="N67" s="189">
        <f t="shared" ref="N67:O67" si="21">N37/N$47</f>
        <v>0.036563071297989</v>
      </c>
      <c r="O67" s="189">
        <f t="shared" si="21"/>
        <v>0.0422535211267606</v>
      </c>
      <c r="AE67" s="258"/>
      <c r="AF67" s="219"/>
    </row>
    <row r="68" customHeight="1" spans="2:32">
      <c r="B68" s="41" t="s">
        <v>210</v>
      </c>
      <c r="C68" s="189">
        <f t="shared" ref="C68:M68" si="22">C38/C$47</f>
        <v>0.0412371134020619</v>
      </c>
      <c r="D68" s="189">
        <f t="shared" si="22"/>
        <v>0.0300751879699248</v>
      </c>
      <c r="E68" s="189">
        <f t="shared" si="22"/>
        <v>0.0469483568075117</v>
      </c>
      <c r="F68" s="189">
        <f t="shared" si="22"/>
        <v>0.0543933054393305</v>
      </c>
      <c r="G68" s="189">
        <f t="shared" si="22"/>
        <v>0.0588235294117647</v>
      </c>
      <c r="H68" s="189">
        <f t="shared" si="22"/>
        <v>0.0578231292517007</v>
      </c>
      <c r="I68" s="189">
        <f t="shared" si="22"/>
        <v>0.0502793296089385</v>
      </c>
      <c r="J68" s="189">
        <f t="shared" si="22"/>
        <v>0.0618811881188119</v>
      </c>
      <c r="K68" s="189">
        <f t="shared" si="22"/>
        <v>0.0552268244575937</v>
      </c>
      <c r="L68" s="189">
        <f t="shared" si="22"/>
        <v>0.0511363636363636</v>
      </c>
      <c r="M68" s="189">
        <f t="shared" si="22"/>
        <v>0.053639846743295</v>
      </c>
      <c r="N68" s="189">
        <f t="shared" ref="N68:O68" si="23">N38/N$47</f>
        <v>0.0493601462522852</v>
      </c>
      <c r="O68" s="189">
        <f t="shared" si="23"/>
        <v>0.0475352112676056</v>
      </c>
      <c r="AE68" s="258"/>
      <c r="AF68" s="219"/>
    </row>
    <row r="69" customHeight="1" spans="2:32">
      <c r="B69" s="41" t="s">
        <v>212</v>
      </c>
      <c r="C69" s="189">
        <f t="shared" ref="C69:M69" si="24">C39/C$47</f>
        <v>0</v>
      </c>
      <c r="D69" s="189">
        <f t="shared" si="24"/>
        <v>0</v>
      </c>
      <c r="E69" s="189">
        <f t="shared" si="24"/>
        <v>0</v>
      </c>
      <c r="F69" s="189">
        <f t="shared" si="24"/>
        <v>0</v>
      </c>
      <c r="G69" s="189">
        <f t="shared" si="24"/>
        <v>0</v>
      </c>
      <c r="H69" s="189">
        <f t="shared" si="24"/>
        <v>0.112244897959184</v>
      </c>
      <c r="I69" s="189">
        <f t="shared" si="24"/>
        <v>0.106145251396648</v>
      </c>
      <c r="J69" s="189">
        <f t="shared" si="24"/>
        <v>0.121287128712871</v>
      </c>
      <c r="K69" s="189">
        <f t="shared" si="24"/>
        <v>0.124260355029586</v>
      </c>
      <c r="L69" s="189">
        <f t="shared" si="24"/>
        <v>0.121212121212121</v>
      </c>
      <c r="M69" s="189">
        <f t="shared" si="24"/>
        <v>0.0689655172413793</v>
      </c>
      <c r="N69" s="189">
        <f t="shared" ref="N69:O69" si="25">N39/N$47</f>
        <v>0.0731261425959781</v>
      </c>
      <c r="O69" s="189">
        <f t="shared" si="25"/>
        <v>0.0704225352112676</v>
      </c>
      <c r="AE69" s="258"/>
      <c r="AF69" s="219"/>
    </row>
    <row r="70" customHeight="1" spans="2:32">
      <c r="B70" s="41" t="s">
        <v>213</v>
      </c>
      <c r="C70" s="189">
        <f t="shared" ref="C70:M70" si="26">C40/C$47</f>
        <v>0</v>
      </c>
      <c r="D70" s="189">
        <f t="shared" si="26"/>
        <v>0</v>
      </c>
      <c r="E70" s="189">
        <f t="shared" si="26"/>
        <v>0</v>
      </c>
      <c r="F70" s="189">
        <f t="shared" si="26"/>
        <v>0</v>
      </c>
      <c r="G70" s="189">
        <f t="shared" si="26"/>
        <v>0</v>
      </c>
      <c r="H70" s="189">
        <f t="shared" si="26"/>
        <v>0.0204081632653061</v>
      </c>
      <c r="I70" s="189">
        <f t="shared" si="26"/>
        <v>0.0223463687150838</v>
      </c>
      <c r="J70" s="189">
        <f t="shared" si="26"/>
        <v>0.0247524752475248</v>
      </c>
      <c r="K70" s="189">
        <f t="shared" si="26"/>
        <v>0.0276134122287968</v>
      </c>
      <c r="L70" s="189">
        <f t="shared" si="26"/>
        <v>0.0246212121212121</v>
      </c>
      <c r="M70" s="189">
        <f t="shared" si="26"/>
        <v>0.0268199233716475</v>
      </c>
      <c r="N70" s="189">
        <f t="shared" ref="N70:O70" si="27">N40/N$47</f>
        <v>0.0255941499085923</v>
      </c>
      <c r="O70" s="189">
        <f t="shared" si="27"/>
        <v>0.0334507042253521</v>
      </c>
      <c r="AE70" s="258"/>
      <c r="AF70" s="219"/>
    </row>
    <row r="71" customHeight="1" spans="2:32">
      <c r="B71" s="41" t="s">
        <v>214</v>
      </c>
      <c r="C71" s="189">
        <f t="shared" ref="C71:M71" si="28">C41/C$47</f>
        <v>0.34020618556701</v>
      </c>
      <c r="D71" s="189">
        <f t="shared" si="28"/>
        <v>0.360902255639098</v>
      </c>
      <c r="E71" s="189">
        <f t="shared" si="28"/>
        <v>0.36150234741784</v>
      </c>
      <c r="F71" s="189">
        <f t="shared" si="28"/>
        <v>0.322175732217573</v>
      </c>
      <c r="G71" s="189">
        <f t="shared" si="28"/>
        <v>0.308823529411765</v>
      </c>
      <c r="H71" s="189">
        <f t="shared" si="28"/>
        <v>0.0714285714285714</v>
      </c>
      <c r="I71" s="189">
        <f t="shared" si="28"/>
        <v>0.0642458100558659</v>
      </c>
      <c r="J71" s="189">
        <f t="shared" si="28"/>
        <v>0.0767326732673267</v>
      </c>
      <c r="K71" s="189">
        <f t="shared" si="28"/>
        <v>0.0769230769230769</v>
      </c>
      <c r="L71" s="189">
        <f t="shared" si="28"/>
        <v>0.0871212121212121</v>
      </c>
      <c r="M71" s="189">
        <f t="shared" si="28"/>
        <v>0.053639846743295</v>
      </c>
      <c r="N71" s="189">
        <f t="shared" ref="N71:O71" si="29">N41/N$47</f>
        <v>0.0603290676416819</v>
      </c>
      <c r="O71" s="189">
        <f t="shared" si="29"/>
        <v>0.0633802816901408</v>
      </c>
      <c r="AE71" s="258"/>
      <c r="AF71" s="219"/>
    </row>
    <row r="72" customHeight="1" spans="2:32">
      <c r="B72" s="41" t="s">
        <v>215</v>
      </c>
      <c r="C72" s="189">
        <f t="shared" ref="C72:M72" si="30">C42/C$47</f>
        <v>0.0309278350515464</v>
      </c>
      <c r="D72" s="189">
        <f t="shared" si="30"/>
        <v>0.0300751879699248</v>
      </c>
      <c r="E72" s="189">
        <f t="shared" si="30"/>
        <v>0.0422535211267606</v>
      </c>
      <c r="F72" s="189">
        <f t="shared" si="30"/>
        <v>0.0460251046025105</v>
      </c>
      <c r="G72" s="189">
        <f t="shared" si="30"/>
        <v>0.0514705882352941</v>
      </c>
      <c r="H72" s="189">
        <f t="shared" si="30"/>
        <v>0.0272108843537415</v>
      </c>
      <c r="I72" s="189">
        <f t="shared" si="30"/>
        <v>0.0307262569832402</v>
      </c>
      <c r="J72" s="189">
        <f t="shared" si="30"/>
        <v>0.0297029702970297</v>
      </c>
      <c r="K72" s="189">
        <f t="shared" si="30"/>
        <v>0.0315581854043393</v>
      </c>
      <c r="L72" s="189">
        <f t="shared" si="30"/>
        <v>0.0303030303030303</v>
      </c>
      <c r="M72" s="189">
        <f t="shared" si="30"/>
        <v>0.028735632183908</v>
      </c>
      <c r="N72" s="189">
        <f t="shared" ref="N72:O72" si="31">N42/N$47</f>
        <v>0.0255941499085923</v>
      </c>
      <c r="O72" s="189">
        <f t="shared" si="31"/>
        <v>0.028169014084507</v>
      </c>
      <c r="AE72" s="258"/>
      <c r="AF72" s="219"/>
    </row>
    <row r="73" customHeight="1" spans="2:32">
      <c r="B73" s="41" t="s">
        <v>216</v>
      </c>
      <c r="C73" s="189">
        <f t="shared" ref="C73:M73" si="32">C43/C$47</f>
        <v>0</v>
      </c>
      <c r="D73" s="189">
        <f t="shared" si="32"/>
        <v>0</v>
      </c>
      <c r="E73" s="189">
        <f t="shared" si="32"/>
        <v>0</v>
      </c>
      <c r="F73" s="189">
        <f t="shared" si="32"/>
        <v>0</v>
      </c>
      <c r="G73" s="189">
        <f t="shared" si="32"/>
        <v>0</v>
      </c>
      <c r="H73" s="189">
        <f t="shared" si="32"/>
        <v>0.054421768707483</v>
      </c>
      <c r="I73" s="189">
        <f t="shared" si="32"/>
        <v>0.0865921787709497</v>
      </c>
      <c r="J73" s="189">
        <f t="shared" si="32"/>
        <v>0.0643564356435644</v>
      </c>
      <c r="K73" s="189">
        <f t="shared" si="32"/>
        <v>0.0571992110453649</v>
      </c>
      <c r="L73" s="189">
        <f t="shared" si="32"/>
        <v>0.0681818181818182</v>
      </c>
      <c r="M73" s="189">
        <f t="shared" si="32"/>
        <v>0.0651340996168582</v>
      </c>
      <c r="N73" s="189">
        <f t="shared" ref="N73:O73" si="33">N43/N$47</f>
        <v>0.0712979890310786</v>
      </c>
      <c r="O73" s="189">
        <f t="shared" si="33"/>
        <v>0.0598591549295775</v>
      </c>
      <c r="AE73" s="258"/>
      <c r="AF73" s="219"/>
    </row>
    <row r="74" customHeight="1" spans="2:32">
      <c r="B74" s="41" t="s">
        <v>217</v>
      </c>
      <c r="C74" s="189">
        <f t="shared" ref="C74:M74" si="34">C44/C$47</f>
        <v>0.164948453608247</v>
      </c>
      <c r="D74" s="189">
        <f t="shared" si="34"/>
        <v>0.165413533834586</v>
      </c>
      <c r="E74" s="189">
        <f t="shared" si="34"/>
        <v>0.131455399061033</v>
      </c>
      <c r="F74" s="189">
        <f t="shared" si="34"/>
        <v>0.133891213389121</v>
      </c>
      <c r="G74" s="189">
        <f t="shared" si="34"/>
        <v>0.132352941176471</v>
      </c>
      <c r="H74" s="189">
        <f t="shared" si="34"/>
        <v>0.102040816326531</v>
      </c>
      <c r="I74" s="189">
        <f t="shared" si="34"/>
        <v>0.0949720670391061</v>
      </c>
      <c r="J74" s="189">
        <f t="shared" si="34"/>
        <v>0.101485148514851</v>
      </c>
      <c r="K74" s="189">
        <f t="shared" si="34"/>
        <v>0.0828402366863905</v>
      </c>
      <c r="L74" s="189">
        <f t="shared" si="34"/>
        <v>0.0643939393939394</v>
      </c>
      <c r="M74" s="189">
        <f t="shared" si="34"/>
        <v>0.0478927203065134</v>
      </c>
      <c r="N74" s="189">
        <f t="shared" ref="N74:O74" si="35">N44/N$47</f>
        <v>0.0475319926873857</v>
      </c>
      <c r="O74" s="189">
        <f t="shared" si="35"/>
        <v>0.0492957746478873</v>
      </c>
      <c r="AE74" s="258"/>
      <c r="AF74" s="219"/>
    </row>
    <row r="75" customHeight="1" spans="2:32">
      <c r="B75" s="41" t="s">
        <v>218</v>
      </c>
      <c r="C75" s="189">
        <f t="shared" ref="C75:M75" si="36">C45/C$47</f>
        <v>0.0206185567010309</v>
      </c>
      <c r="D75" s="189">
        <f t="shared" si="36"/>
        <v>0.0300751879699248</v>
      </c>
      <c r="E75" s="189">
        <f t="shared" si="36"/>
        <v>0.0328638497652582</v>
      </c>
      <c r="F75" s="189">
        <f t="shared" si="36"/>
        <v>0.0292887029288703</v>
      </c>
      <c r="G75" s="189">
        <f t="shared" si="36"/>
        <v>0.0257352941176471</v>
      </c>
      <c r="H75" s="189">
        <f t="shared" si="36"/>
        <v>0.0204081632653061</v>
      </c>
      <c r="I75" s="189">
        <f t="shared" si="36"/>
        <v>0.0251396648044693</v>
      </c>
      <c r="J75" s="189">
        <f t="shared" si="36"/>
        <v>0.0272277227722772</v>
      </c>
      <c r="K75" s="189">
        <f t="shared" si="36"/>
        <v>0.0236686390532544</v>
      </c>
      <c r="L75" s="189">
        <f t="shared" si="36"/>
        <v>0.0227272727272727</v>
      </c>
      <c r="M75" s="189">
        <f t="shared" si="36"/>
        <v>0.028735632183908</v>
      </c>
      <c r="N75" s="189">
        <f t="shared" ref="N75:O75" si="37">N45/N$47</f>
        <v>0.0292504570383912</v>
      </c>
      <c r="O75" s="189">
        <f t="shared" si="37"/>
        <v>0.0299295774647887</v>
      </c>
      <c r="AE75" s="258"/>
      <c r="AF75" s="219"/>
    </row>
    <row r="76" customHeight="1" spans="2:32">
      <c r="B76" s="41" t="s">
        <v>219</v>
      </c>
      <c r="C76" s="189">
        <f t="shared" ref="C76:L76" si="38">C46/C$47</f>
        <v>0.0618556701030928</v>
      </c>
      <c r="D76" s="189">
        <f t="shared" si="38"/>
        <v>0.075187969924812</v>
      </c>
      <c r="E76" s="189">
        <f t="shared" si="38"/>
        <v>0.0610328638497653</v>
      </c>
      <c r="F76" s="189">
        <f t="shared" si="38"/>
        <v>0.0669456066945607</v>
      </c>
      <c r="G76" s="189">
        <f t="shared" si="38"/>
        <v>0.0625</v>
      </c>
      <c r="H76" s="189">
        <f t="shared" si="38"/>
        <v>0.159863945578231</v>
      </c>
      <c r="I76" s="189">
        <f t="shared" si="38"/>
        <v>0.17877094972067</v>
      </c>
      <c r="J76" s="189">
        <f t="shared" si="38"/>
        <v>0.190594059405941</v>
      </c>
      <c r="K76" s="189">
        <f t="shared" si="38"/>
        <v>0.171597633136095</v>
      </c>
      <c r="L76" s="189">
        <f t="shared" si="38"/>
        <v>0.183712121212121</v>
      </c>
      <c r="M76" s="189">
        <f t="shared" ref="M76:O77" si="39">M46/M$47</f>
        <v>0.279693486590038</v>
      </c>
      <c r="N76" s="189">
        <f t="shared" si="39"/>
        <v>0.281535648994516</v>
      </c>
      <c r="O76" s="189">
        <f>O46/O$47</f>
        <v>0.28169014084507</v>
      </c>
      <c r="AE76" s="258"/>
      <c r="AF76" s="219"/>
    </row>
    <row r="77" customHeight="1" spans="2:32">
      <c r="B77" s="196" t="s">
        <v>8</v>
      </c>
      <c r="C77" s="254">
        <f t="shared" ref="C77:L77" si="40">C47/C$47</f>
        <v>1</v>
      </c>
      <c r="D77" s="254">
        <f t="shared" si="40"/>
        <v>1</v>
      </c>
      <c r="E77" s="254">
        <f t="shared" si="40"/>
        <v>1</v>
      </c>
      <c r="F77" s="254">
        <f t="shared" si="40"/>
        <v>1</v>
      </c>
      <c r="G77" s="254">
        <f t="shared" si="40"/>
        <v>1</v>
      </c>
      <c r="H77" s="254">
        <f t="shared" si="40"/>
        <v>1</v>
      </c>
      <c r="I77" s="254">
        <f t="shared" si="40"/>
        <v>1</v>
      </c>
      <c r="J77" s="254">
        <f t="shared" si="40"/>
        <v>1</v>
      </c>
      <c r="K77" s="254">
        <f t="shared" si="40"/>
        <v>1</v>
      </c>
      <c r="L77" s="254">
        <f t="shared" si="40"/>
        <v>1</v>
      </c>
      <c r="M77" s="254">
        <f t="shared" si="39"/>
        <v>1</v>
      </c>
      <c r="N77" s="254">
        <f t="shared" si="39"/>
        <v>1</v>
      </c>
      <c r="O77" s="254">
        <f t="shared" si="39"/>
        <v>1</v>
      </c>
      <c r="AE77" s="258"/>
      <c r="AF77" s="219"/>
    </row>
    <row r="78" customHeight="1" spans="2:32">
      <c r="B78" s="3" t="s">
        <v>26</v>
      </c>
      <c r="AE78" s="258"/>
      <c r="AF78" s="219"/>
    </row>
    <row r="79" customHeight="1" spans="2:32">
      <c r="B79" s="3" t="s">
        <v>10</v>
      </c>
      <c r="C79" s="259"/>
      <c r="D79" s="259"/>
      <c r="E79" s="259"/>
      <c r="F79" s="259"/>
      <c r="G79" s="259"/>
      <c r="H79" s="259"/>
      <c r="I79" s="259"/>
      <c r="J79" s="259"/>
      <c r="K79" s="259"/>
      <c r="L79" s="259"/>
      <c r="M79" s="259"/>
      <c r="N79" s="259"/>
      <c r="O79" s="259"/>
      <c r="AE79" s="258"/>
      <c r="AF79" s="219"/>
    </row>
    <row r="80" customHeight="1" spans="3:32">
      <c r="C80" s="259"/>
      <c r="D80" s="259"/>
      <c r="E80" s="259"/>
      <c r="F80" s="259"/>
      <c r="G80" s="259"/>
      <c r="H80" s="259"/>
      <c r="I80" s="259"/>
      <c r="J80" s="259"/>
      <c r="K80" s="259"/>
      <c r="L80" s="258"/>
      <c r="M80" s="258"/>
      <c r="N80" s="258"/>
      <c r="O80" s="258"/>
      <c r="AE80" s="258"/>
      <c r="AF80" s="219"/>
    </row>
    <row r="81" customHeight="1" spans="3:32">
      <c r="C81" s="259"/>
      <c r="D81" s="259"/>
      <c r="E81" s="259"/>
      <c r="F81" s="259"/>
      <c r="G81" s="259"/>
      <c r="H81" s="259"/>
      <c r="I81" s="259"/>
      <c r="J81" s="259"/>
      <c r="K81" s="259"/>
      <c r="L81" s="258"/>
      <c r="M81" s="258"/>
      <c r="N81" s="258"/>
      <c r="O81" s="258"/>
      <c r="AE81" s="258"/>
      <c r="AF81" s="219"/>
    </row>
    <row r="82" customHeight="1" spans="3:32">
      <c r="C82" s="259"/>
      <c r="D82" s="259"/>
      <c r="E82" s="259"/>
      <c r="F82" s="259"/>
      <c r="G82" s="259"/>
      <c r="H82" s="259"/>
      <c r="I82" s="259"/>
      <c r="J82" s="259"/>
      <c r="K82" s="259"/>
      <c r="L82" s="258"/>
      <c r="M82" s="258"/>
      <c r="N82" s="258"/>
      <c r="O82" s="258"/>
      <c r="AE82" s="258"/>
      <c r="AF82" s="219"/>
    </row>
    <row r="83" customHeight="1" spans="2:32">
      <c r="B83" s="134" t="s">
        <v>237</v>
      </c>
      <c r="C83" s="259"/>
      <c r="D83" s="259"/>
      <c r="E83" s="259"/>
      <c r="F83" s="259"/>
      <c r="G83" s="259"/>
      <c r="H83" s="259"/>
      <c r="I83" s="259"/>
      <c r="J83" s="258"/>
      <c r="K83" s="219"/>
      <c r="L83" s="258"/>
      <c r="M83" s="258"/>
      <c r="N83" s="258"/>
      <c r="O83" s="258"/>
      <c r="AE83" s="258"/>
      <c r="AF83" s="219"/>
    </row>
    <row r="84" customHeight="1" spans="2:32">
      <c r="B84" s="196" t="s">
        <v>219</v>
      </c>
      <c r="C84" s="251">
        <v>2016</v>
      </c>
      <c r="D84" s="251">
        <v>2017</v>
      </c>
      <c r="E84" s="251">
        <v>2018</v>
      </c>
      <c r="F84" s="259"/>
      <c r="G84" s="259"/>
      <c r="H84" s="259"/>
      <c r="I84" s="259"/>
      <c r="J84" s="258"/>
      <c r="K84" s="219"/>
      <c r="L84" s="258"/>
      <c r="M84" s="258"/>
      <c r="N84" s="258"/>
      <c r="O84" s="258"/>
      <c r="AE84" s="258"/>
      <c r="AF84" s="219"/>
    </row>
    <row r="85" customHeight="1" spans="2:32">
      <c r="B85" s="41" t="s">
        <v>238</v>
      </c>
      <c r="C85" s="250">
        <v>3</v>
      </c>
      <c r="D85" s="250">
        <v>2</v>
      </c>
      <c r="E85" s="250">
        <v>5</v>
      </c>
      <c r="F85" s="259"/>
      <c r="G85" s="259"/>
      <c r="H85" s="259"/>
      <c r="I85" s="259"/>
      <c r="J85" s="258"/>
      <c r="K85" s="219"/>
      <c r="L85" s="258"/>
      <c r="M85" s="258"/>
      <c r="N85" s="258"/>
      <c r="O85" s="258"/>
      <c r="AE85" s="258"/>
      <c r="AF85" s="219"/>
    </row>
    <row r="86" customHeight="1" spans="2:32">
      <c r="B86" s="41" t="s">
        <v>239</v>
      </c>
      <c r="C86" s="250">
        <v>2</v>
      </c>
      <c r="D86" s="250">
        <v>3</v>
      </c>
      <c r="E86" s="250">
        <v>1</v>
      </c>
      <c r="F86" s="259"/>
      <c r="G86" s="259"/>
      <c r="H86" s="259"/>
      <c r="I86" s="259"/>
      <c r="J86" s="258"/>
      <c r="K86" s="219"/>
      <c r="L86" s="258"/>
      <c r="M86" s="258"/>
      <c r="N86" s="258"/>
      <c r="O86" s="258"/>
      <c r="AE86" s="258"/>
      <c r="AF86" s="219"/>
    </row>
    <row r="87" customHeight="1" spans="2:32">
      <c r="B87" s="41" t="s">
        <v>240</v>
      </c>
      <c r="C87" s="250">
        <v>13</v>
      </c>
      <c r="D87" s="250">
        <v>13</v>
      </c>
      <c r="E87" s="250">
        <v>13</v>
      </c>
      <c r="F87" s="259"/>
      <c r="G87" s="259"/>
      <c r="H87" s="259"/>
      <c r="I87" s="259"/>
      <c r="J87" s="258"/>
      <c r="K87" s="219"/>
      <c r="L87" s="258"/>
      <c r="M87" s="258"/>
      <c r="N87" s="258"/>
      <c r="O87" s="258"/>
      <c r="AE87" s="258"/>
      <c r="AF87" s="219"/>
    </row>
    <row r="88" customHeight="1" spans="2:32">
      <c r="B88" s="41" t="s">
        <v>241</v>
      </c>
      <c r="C88" s="250">
        <v>3</v>
      </c>
      <c r="D88" s="250">
        <v>5</v>
      </c>
      <c r="E88" s="250">
        <v>5</v>
      </c>
      <c r="F88" s="259"/>
      <c r="G88" s="259"/>
      <c r="H88" s="259"/>
      <c r="I88" s="259"/>
      <c r="J88" s="258"/>
      <c r="K88" s="219"/>
      <c r="L88" s="258"/>
      <c r="M88" s="258"/>
      <c r="N88" s="258"/>
      <c r="O88" s="258"/>
      <c r="AE88" s="258"/>
      <c r="AF88" s="219"/>
    </row>
    <row r="89" customHeight="1" spans="2:32">
      <c r="B89" s="41" t="s">
        <v>242</v>
      </c>
      <c r="C89" s="250">
        <v>28</v>
      </c>
      <c r="D89" s="250">
        <v>29</v>
      </c>
      <c r="E89" s="250">
        <v>31</v>
      </c>
      <c r="F89" s="259"/>
      <c r="G89" s="259"/>
      <c r="H89" s="259"/>
      <c r="I89" s="259"/>
      <c r="J89" s="258"/>
      <c r="K89" s="219"/>
      <c r="L89" s="258"/>
      <c r="M89" s="258"/>
      <c r="N89" s="258"/>
      <c r="O89" s="258"/>
      <c r="AE89" s="258"/>
      <c r="AF89" s="219"/>
    </row>
    <row r="90" customHeight="1" spans="2:32">
      <c r="B90" s="41" t="s">
        <v>243</v>
      </c>
      <c r="C90" s="250">
        <v>10</v>
      </c>
      <c r="D90" s="250">
        <v>9</v>
      </c>
      <c r="E90" s="250">
        <v>10</v>
      </c>
      <c r="F90" s="259"/>
      <c r="G90" s="259"/>
      <c r="H90" s="259"/>
      <c r="I90" s="259"/>
      <c r="J90" s="258"/>
      <c r="K90" s="219"/>
      <c r="L90" s="258"/>
      <c r="M90" s="258"/>
      <c r="N90" s="258"/>
      <c r="O90" s="258"/>
      <c r="AE90" s="258"/>
      <c r="AF90" s="219"/>
    </row>
    <row r="91" customHeight="1" spans="2:32">
      <c r="B91" s="41" t="s">
        <v>244</v>
      </c>
      <c r="C91" s="250">
        <v>15</v>
      </c>
      <c r="D91" s="250">
        <v>16</v>
      </c>
      <c r="E91" s="250">
        <v>16</v>
      </c>
      <c r="F91" s="259"/>
      <c r="G91" s="259"/>
      <c r="H91" s="259"/>
      <c r="I91" s="259"/>
      <c r="J91" s="258"/>
      <c r="K91" s="219"/>
      <c r="L91" s="258"/>
      <c r="M91" s="258"/>
      <c r="N91" s="258"/>
      <c r="O91" s="258"/>
      <c r="AE91" s="258"/>
      <c r="AF91" s="219"/>
    </row>
    <row r="92" customHeight="1" spans="2:32">
      <c r="B92" s="41" t="s">
        <v>245</v>
      </c>
      <c r="C92" s="250">
        <v>3</v>
      </c>
      <c r="D92" s="250">
        <v>4</v>
      </c>
      <c r="E92" s="250">
        <v>5</v>
      </c>
      <c r="F92" s="259"/>
      <c r="G92" s="259"/>
      <c r="H92" s="259"/>
      <c r="I92" s="259"/>
      <c r="J92" s="258"/>
      <c r="K92" s="219"/>
      <c r="L92" s="258"/>
      <c r="M92" s="258"/>
      <c r="N92" s="258"/>
      <c r="O92" s="258"/>
      <c r="AE92" s="258"/>
      <c r="AF92" s="219"/>
    </row>
    <row r="93" customHeight="1" spans="2:32">
      <c r="B93" s="41" t="s">
        <v>246</v>
      </c>
      <c r="C93" s="250">
        <v>2</v>
      </c>
      <c r="D93" s="250">
        <v>1</v>
      </c>
      <c r="E93" s="250">
        <v>1</v>
      </c>
      <c r="F93" s="259"/>
      <c r="G93" s="259"/>
      <c r="H93" s="259"/>
      <c r="I93" s="259"/>
      <c r="J93" s="258"/>
      <c r="K93" s="219"/>
      <c r="L93" s="258"/>
      <c r="M93" s="258"/>
      <c r="N93" s="258"/>
      <c r="O93" s="258"/>
      <c r="AE93" s="258"/>
      <c r="AF93" s="219"/>
    </row>
    <row r="94" customHeight="1" spans="2:32">
      <c r="B94" s="41" t="s">
        <v>247</v>
      </c>
      <c r="C94" s="250">
        <v>4</v>
      </c>
      <c r="D94" s="250">
        <v>4</v>
      </c>
      <c r="E94" s="250">
        <v>4</v>
      </c>
      <c r="F94" s="259"/>
      <c r="G94" s="259"/>
      <c r="H94" s="259"/>
      <c r="I94" s="259"/>
      <c r="J94" s="258"/>
      <c r="K94" s="219"/>
      <c r="L94" s="258"/>
      <c r="M94" s="258"/>
      <c r="N94" s="258"/>
      <c r="O94" s="258"/>
      <c r="AE94" s="258"/>
      <c r="AF94" s="219"/>
    </row>
    <row r="95" customHeight="1" spans="2:32">
      <c r="B95" s="41" t="s">
        <v>248</v>
      </c>
      <c r="C95" s="250">
        <v>6</v>
      </c>
      <c r="D95" s="250">
        <v>8</v>
      </c>
      <c r="E95" s="250">
        <v>8</v>
      </c>
      <c r="F95" s="259"/>
      <c r="G95" s="259"/>
      <c r="H95" s="259"/>
      <c r="I95" s="259"/>
      <c r="J95" s="258"/>
      <c r="K95" s="219"/>
      <c r="L95" s="258"/>
      <c r="M95" s="258"/>
      <c r="N95" s="258"/>
      <c r="O95" s="258"/>
      <c r="AE95" s="258"/>
      <c r="AF95" s="219"/>
    </row>
    <row r="96" customHeight="1" spans="2:32">
      <c r="B96" s="41" t="s">
        <v>249</v>
      </c>
      <c r="C96" s="250">
        <v>4</v>
      </c>
      <c r="D96" s="250">
        <v>5</v>
      </c>
      <c r="E96" s="250">
        <v>5</v>
      </c>
      <c r="F96" s="259"/>
      <c r="G96" s="259"/>
      <c r="H96" s="259"/>
      <c r="I96" s="259"/>
      <c r="J96" s="258"/>
      <c r="K96" s="219"/>
      <c r="L96" s="258"/>
      <c r="M96" s="258"/>
      <c r="N96" s="258"/>
      <c r="O96" s="258"/>
      <c r="AE96" s="258"/>
      <c r="AF96" s="219"/>
    </row>
    <row r="97" customHeight="1" spans="2:32">
      <c r="B97" s="41" t="s">
        <v>250</v>
      </c>
      <c r="C97" s="250">
        <v>1</v>
      </c>
      <c r="D97" s="250">
        <v>1</v>
      </c>
      <c r="E97" s="250">
        <v>0</v>
      </c>
      <c r="F97" s="259"/>
      <c r="G97" s="259"/>
      <c r="H97" s="259"/>
      <c r="I97" s="259"/>
      <c r="J97" s="258"/>
      <c r="K97" s="219"/>
      <c r="L97" s="258"/>
      <c r="M97" s="258"/>
      <c r="N97" s="258"/>
      <c r="O97" s="258"/>
      <c r="AE97" s="258"/>
      <c r="AF97" s="219"/>
    </row>
    <row r="98" customHeight="1" spans="2:32">
      <c r="B98" s="41" t="s">
        <v>251</v>
      </c>
      <c r="C98" s="250">
        <v>2</v>
      </c>
      <c r="D98" s="250">
        <v>2</v>
      </c>
      <c r="E98" s="250">
        <v>2</v>
      </c>
      <c r="F98" s="259"/>
      <c r="G98" s="259"/>
      <c r="H98" s="259"/>
      <c r="I98" s="259"/>
      <c r="J98" s="258"/>
      <c r="K98" s="219"/>
      <c r="L98" s="258"/>
      <c r="M98" s="258"/>
      <c r="N98" s="258"/>
      <c r="O98" s="258"/>
      <c r="AE98" s="258"/>
      <c r="AF98" s="219"/>
    </row>
    <row r="99" customHeight="1" spans="2:32">
      <c r="B99" s="41" t="s">
        <v>252</v>
      </c>
      <c r="C99" s="250">
        <v>1</v>
      </c>
      <c r="D99" s="250">
        <v>3</v>
      </c>
      <c r="E99" s="250">
        <v>4</v>
      </c>
      <c r="F99" s="259"/>
      <c r="G99" s="259"/>
      <c r="H99" s="259"/>
      <c r="I99" s="259"/>
      <c r="J99" s="258"/>
      <c r="K99" s="219"/>
      <c r="L99" s="258"/>
      <c r="M99" s="258"/>
      <c r="N99" s="258"/>
      <c r="O99" s="258"/>
      <c r="AE99" s="258"/>
      <c r="AF99" s="219"/>
    </row>
    <row r="100" customHeight="1" spans="2:32">
      <c r="B100" s="41" t="s">
        <v>219</v>
      </c>
      <c r="C100" s="250">
        <v>1</v>
      </c>
      <c r="D100" s="250">
        <v>0</v>
      </c>
      <c r="E100" s="250">
        <v>0</v>
      </c>
      <c r="F100" s="259"/>
      <c r="G100" s="259"/>
      <c r="H100" s="259"/>
      <c r="I100" s="259"/>
      <c r="J100" s="258"/>
      <c r="K100" s="219"/>
      <c r="L100" s="258"/>
      <c r="M100" s="258"/>
      <c r="N100" s="258"/>
      <c r="O100" s="258"/>
      <c r="AE100" s="258"/>
      <c r="AF100" s="219"/>
    </row>
    <row r="101" customHeight="1" spans="2:32">
      <c r="B101" s="41" t="s">
        <v>253</v>
      </c>
      <c r="C101" s="250">
        <v>1</v>
      </c>
      <c r="D101" s="250">
        <v>2</v>
      </c>
      <c r="E101" s="250">
        <v>2</v>
      </c>
      <c r="F101" s="259"/>
      <c r="G101" s="259"/>
      <c r="H101" s="259"/>
      <c r="I101" s="259"/>
      <c r="J101" s="259"/>
      <c r="K101" s="259"/>
      <c r="L101" s="258"/>
      <c r="M101" s="258"/>
      <c r="N101" s="258"/>
      <c r="O101" s="258"/>
      <c r="AE101" s="258"/>
      <c r="AF101" s="219"/>
    </row>
    <row r="102" customHeight="1" spans="2:32">
      <c r="B102" s="41" t="s">
        <v>254</v>
      </c>
      <c r="C102" s="250">
        <v>7</v>
      </c>
      <c r="D102" s="250">
        <v>7</v>
      </c>
      <c r="E102" s="250">
        <v>8</v>
      </c>
      <c r="F102" s="259"/>
      <c r="G102" s="259"/>
      <c r="H102" s="259"/>
      <c r="I102" s="259"/>
      <c r="J102" s="259"/>
      <c r="K102" s="259"/>
      <c r="L102" s="258"/>
      <c r="M102" s="258"/>
      <c r="N102" s="258"/>
      <c r="O102" s="258"/>
      <c r="AE102" s="258"/>
      <c r="AF102" s="219"/>
    </row>
    <row r="103" customHeight="1" spans="2:32">
      <c r="B103" s="41" t="s">
        <v>255</v>
      </c>
      <c r="C103" s="250">
        <v>40</v>
      </c>
      <c r="D103" s="250">
        <v>39</v>
      </c>
      <c r="E103" s="250">
        <v>37</v>
      </c>
      <c r="F103" s="259"/>
      <c r="G103" s="259"/>
      <c r="H103" s="259"/>
      <c r="I103" s="259"/>
      <c r="J103" s="259"/>
      <c r="K103" s="259"/>
      <c r="L103" s="258"/>
      <c r="M103" s="258"/>
      <c r="N103" s="258"/>
      <c r="O103" s="258"/>
      <c r="AE103" s="258"/>
      <c r="AF103" s="219"/>
    </row>
    <row r="104" customHeight="1" spans="2:32">
      <c r="B104" s="41" t="s">
        <v>256</v>
      </c>
      <c r="C104" s="250">
        <v>0</v>
      </c>
      <c r="D104" s="250">
        <v>1</v>
      </c>
      <c r="E104" s="250">
        <v>2</v>
      </c>
      <c r="F104" s="259"/>
      <c r="G104" s="259"/>
      <c r="H104" s="259"/>
      <c r="I104" s="259"/>
      <c r="J104" s="259"/>
      <c r="K104" s="259"/>
      <c r="L104" s="258"/>
      <c r="M104" s="258"/>
      <c r="N104" s="258"/>
      <c r="O104" s="258"/>
      <c r="AE104" s="258"/>
      <c r="AF104" s="219"/>
    </row>
    <row r="105" customHeight="1" spans="2:32">
      <c r="B105" s="41" t="s">
        <v>257</v>
      </c>
      <c r="C105" s="250">
        <v>0</v>
      </c>
      <c r="D105" s="250">
        <v>0</v>
      </c>
      <c r="E105" s="250">
        <v>1</v>
      </c>
      <c r="F105" s="259"/>
      <c r="G105" s="259"/>
      <c r="H105" s="259"/>
      <c r="I105" s="259"/>
      <c r="J105" s="259"/>
      <c r="K105" s="259"/>
      <c r="L105" s="258"/>
      <c r="M105" s="258"/>
      <c r="N105" s="258"/>
      <c r="O105" s="258"/>
      <c r="AE105" s="258"/>
      <c r="AF105" s="219"/>
    </row>
    <row r="106" customHeight="1" spans="2:32">
      <c r="B106" s="166" t="s">
        <v>8</v>
      </c>
      <c r="C106" s="276">
        <v>146</v>
      </c>
      <c r="D106" s="276">
        <f>SUM(D85:D104)</f>
        <v>154</v>
      </c>
      <c r="E106" s="276">
        <f>SUM(E85:E105)</f>
        <v>160</v>
      </c>
      <c r="F106" s="259"/>
      <c r="G106" s="259"/>
      <c r="H106" s="259"/>
      <c r="I106" s="259"/>
      <c r="J106" s="259"/>
      <c r="K106" s="259"/>
      <c r="L106" s="258"/>
      <c r="M106" s="258"/>
      <c r="N106" s="258"/>
      <c r="O106" s="258"/>
      <c r="AE106" s="258"/>
      <c r="AF106" s="219"/>
    </row>
    <row r="107" customHeight="1" spans="2:32">
      <c r="B107" s="3" t="s">
        <v>26</v>
      </c>
      <c r="C107" s="259"/>
      <c r="D107" s="259"/>
      <c r="E107" s="259"/>
      <c r="F107" s="259"/>
      <c r="G107" s="259"/>
      <c r="H107" s="259"/>
      <c r="I107" s="259"/>
      <c r="J107" s="259"/>
      <c r="K107" s="259"/>
      <c r="L107" s="258"/>
      <c r="M107" s="258"/>
      <c r="N107" s="258"/>
      <c r="O107" s="258"/>
      <c r="AE107" s="258"/>
      <c r="AF107" s="219"/>
    </row>
    <row r="108" customHeight="1" spans="2:32">
      <c r="B108" s="3" t="s">
        <v>10</v>
      </c>
      <c r="C108" s="259"/>
      <c r="D108" s="259"/>
      <c r="E108" s="259"/>
      <c r="F108" s="259"/>
      <c r="G108" s="259"/>
      <c r="H108" s="259"/>
      <c r="I108" s="259"/>
      <c r="J108" s="259"/>
      <c r="K108" s="259"/>
      <c r="L108" s="258"/>
      <c r="M108" s="258"/>
      <c r="N108" s="258"/>
      <c r="O108" s="258"/>
      <c r="AE108" s="258"/>
      <c r="AF108" s="219"/>
    </row>
    <row r="109" customHeight="1" spans="5:32">
      <c r="E109" s="259"/>
      <c r="F109" s="259"/>
      <c r="G109" s="259"/>
      <c r="H109" s="259"/>
      <c r="I109" s="259"/>
      <c r="J109" s="259"/>
      <c r="K109" s="259"/>
      <c r="L109" s="259"/>
      <c r="M109" s="259"/>
      <c r="AE109" s="258"/>
      <c r="AF109" s="219"/>
    </row>
    <row r="110" customHeight="1" spans="2:32">
      <c r="B110" s="8"/>
      <c r="C110" s="259"/>
      <c r="D110" s="259"/>
      <c r="E110" s="259"/>
      <c r="F110" s="259"/>
      <c r="G110" s="259"/>
      <c r="H110" s="259"/>
      <c r="I110" s="259"/>
      <c r="J110" s="259"/>
      <c r="K110" s="259"/>
      <c r="L110" s="259"/>
      <c r="M110" s="259"/>
      <c r="AE110" s="258"/>
      <c r="AF110" s="219"/>
    </row>
    <row r="111" customHeight="1" spans="2:32">
      <c r="B111" s="8"/>
      <c r="C111" s="259"/>
      <c r="D111" s="259"/>
      <c r="E111" s="259"/>
      <c r="F111" s="259"/>
      <c r="G111" s="259"/>
      <c r="H111" s="259"/>
      <c r="I111" s="259"/>
      <c r="J111" s="259"/>
      <c r="K111" s="259"/>
      <c r="L111" s="259"/>
      <c r="M111" s="259"/>
      <c r="AE111" s="258"/>
      <c r="AF111" s="219"/>
    </row>
    <row r="112" ht="30" customHeight="1" spans="2:32">
      <c r="B112" s="52" t="s">
        <v>258</v>
      </c>
      <c r="C112" s="62"/>
      <c r="D112" s="62"/>
      <c r="E112" s="62"/>
      <c r="F112" s="62"/>
      <c r="G112" s="63"/>
      <c r="H112" s="49" t="s">
        <v>259</v>
      </c>
      <c r="I112" s="50"/>
      <c r="J112" s="50"/>
      <c r="K112" s="50"/>
      <c r="L112" s="50"/>
      <c r="M112" s="50"/>
      <c r="N112" s="51"/>
      <c r="AE112" s="258"/>
      <c r="AF112" s="219"/>
    </row>
    <row r="113" customHeight="1" spans="2:32">
      <c r="B113" s="53"/>
      <c r="C113" s="45"/>
      <c r="D113" s="45"/>
      <c r="E113" s="45"/>
      <c r="F113" s="337"/>
      <c r="G113" s="338"/>
      <c r="H113" s="53"/>
      <c r="I113" s="45"/>
      <c r="J113" s="45"/>
      <c r="K113" s="45"/>
      <c r="L113" s="337"/>
      <c r="M113" s="45"/>
      <c r="N113" s="54"/>
      <c r="AE113" s="258"/>
      <c r="AF113" s="219"/>
    </row>
    <row r="114" customHeight="1" spans="2:32">
      <c r="B114" s="53"/>
      <c r="C114" s="45"/>
      <c r="D114" s="45"/>
      <c r="E114" s="45"/>
      <c r="F114" s="337"/>
      <c r="G114" s="338"/>
      <c r="H114" s="53"/>
      <c r="I114" s="45"/>
      <c r="J114" s="45"/>
      <c r="K114" s="45"/>
      <c r="L114" s="337"/>
      <c r="M114" s="45"/>
      <c r="N114" s="54"/>
      <c r="AE114" s="258"/>
      <c r="AF114" s="219"/>
    </row>
    <row r="115" customHeight="1" spans="2:32">
      <c r="B115" s="53"/>
      <c r="C115" s="45"/>
      <c r="D115" s="45"/>
      <c r="E115" s="45"/>
      <c r="F115" s="337"/>
      <c r="G115" s="338"/>
      <c r="H115" s="53"/>
      <c r="I115" s="45"/>
      <c r="J115" s="45"/>
      <c r="K115" s="45"/>
      <c r="L115" s="337"/>
      <c r="M115" s="45"/>
      <c r="N115" s="54"/>
      <c r="AE115" s="258"/>
      <c r="AF115" s="219"/>
    </row>
    <row r="116" customHeight="1" spans="2:32">
      <c r="B116" s="53"/>
      <c r="C116" s="45"/>
      <c r="D116" s="45"/>
      <c r="E116" s="45"/>
      <c r="F116" s="337"/>
      <c r="G116" s="338"/>
      <c r="H116" s="53"/>
      <c r="I116" s="45"/>
      <c r="J116" s="45"/>
      <c r="K116" s="45"/>
      <c r="L116" s="337"/>
      <c r="M116" s="45"/>
      <c r="N116" s="54"/>
      <c r="AE116" s="258"/>
      <c r="AF116" s="219"/>
    </row>
    <row r="117" customHeight="1" spans="2:32">
      <c r="B117" s="339"/>
      <c r="C117" s="340"/>
      <c r="D117" s="340"/>
      <c r="E117" s="340"/>
      <c r="F117" s="337"/>
      <c r="G117" s="338"/>
      <c r="H117" s="341"/>
      <c r="I117" s="340"/>
      <c r="J117" s="340"/>
      <c r="K117" s="340"/>
      <c r="L117" s="337"/>
      <c r="M117" s="45"/>
      <c r="N117" s="54"/>
      <c r="O117" s="45"/>
      <c r="AE117" s="258"/>
      <c r="AF117" s="219"/>
    </row>
    <row r="118" customHeight="1" spans="2:32">
      <c r="B118" s="339"/>
      <c r="C118" s="340"/>
      <c r="D118" s="340"/>
      <c r="E118" s="340"/>
      <c r="F118" s="337"/>
      <c r="G118" s="338"/>
      <c r="H118" s="341"/>
      <c r="I118" s="340"/>
      <c r="J118" s="340"/>
      <c r="K118" s="340"/>
      <c r="L118" s="337"/>
      <c r="M118" s="45"/>
      <c r="N118" s="54"/>
      <c r="O118" s="45"/>
      <c r="AE118" s="258"/>
      <c r="AF118" s="219"/>
    </row>
    <row r="119" customHeight="1" spans="2:32">
      <c r="B119" s="339"/>
      <c r="C119" s="340"/>
      <c r="D119" s="340"/>
      <c r="E119" s="340"/>
      <c r="F119" s="337"/>
      <c r="G119" s="338"/>
      <c r="H119" s="341"/>
      <c r="I119" s="340"/>
      <c r="J119" s="340"/>
      <c r="K119" s="340"/>
      <c r="L119" s="337"/>
      <c r="M119" s="45"/>
      <c r="N119" s="54"/>
      <c r="O119" s="45"/>
      <c r="AE119" s="258"/>
      <c r="AF119" s="219"/>
    </row>
    <row r="120" customHeight="1" spans="2:32">
      <c r="B120" s="53"/>
      <c r="C120" s="45"/>
      <c r="D120" s="45"/>
      <c r="E120" s="45"/>
      <c r="F120" s="337"/>
      <c r="G120" s="338"/>
      <c r="H120" s="53"/>
      <c r="I120" s="45"/>
      <c r="J120" s="45"/>
      <c r="K120" s="45"/>
      <c r="L120" s="337"/>
      <c r="M120" s="45"/>
      <c r="N120" s="54"/>
      <c r="O120" s="45"/>
      <c r="AE120" s="258"/>
      <c r="AF120" s="219"/>
    </row>
    <row r="121" customHeight="1" spans="2:32">
      <c r="B121" s="53"/>
      <c r="C121" s="45"/>
      <c r="D121" s="45"/>
      <c r="E121" s="45"/>
      <c r="F121" s="337"/>
      <c r="G121" s="338"/>
      <c r="H121" s="53"/>
      <c r="I121" s="45"/>
      <c r="J121" s="45"/>
      <c r="K121" s="45"/>
      <c r="L121" s="337"/>
      <c r="M121" s="45"/>
      <c r="N121" s="54"/>
      <c r="O121" s="45"/>
      <c r="AE121" s="258"/>
      <c r="AF121" s="219"/>
    </row>
    <row r="122" customHeight="1" spans="2:32">
      <c r="B122" s="53"/>
      <c r="C122" s="45"/>
      <c r="D122" s="45"/>
      <c r="E122" s="45"/>
      <c r="F122" s="337"/>
      <c r="G122" s="338"/>
      <c r="H122" s="53"/>
      <c r="I122" s="45"/>
      <c r="J122" s="45"/>
      <c r="K122" s="45"/>
      <c r="L122" s="337"/>
      <c r="M122" s="45"/>
      <c r="N122" s="54"/>
      <c r="O122" s="45"/>
      <c r="AE122" s="258"/>
      <c r="AF122" s="219"/>
    </row>
    <row r="123" customHeight="1" spans="2:32">
      <c r="B123" s="53"/>
      <c r="C123" s="45"/>
      <c r="D123" s="45"/>
      <c r="E123" s="45"/>
      <c r="F123" s="337"/>
      <c r="G123" s="338"/>
      <c r="H123" s="53"/>
      <c r="I123" s="45"/>
      <c r="J123" s="45"/>
      <c r="K123" s="45"/>
      <c r="L123" s="337"/>
      <c r="M123" s="45"/>
      <c r="N123" s="54"/>
      <c r="O123" s="45"/>
      <c r="AE123" s="258"/>
      <c r="AF123" s="219"/>
    </row>
    <row r="124" customHeight="1" spans="2:32">
      <c r="B124" s="342"/>
      <c r="C124" s="343"/>
      <c r="D124" s="343"/>
      <c r="E124" s="343"/>
      <c r="F124" s="337"/>
      <c r="G124" s="338"/>
      <c r="H124" s="344"/>
      <c r="I124" s="343"/>
      <c r="J124" s="343"/>
      <c r="K124" s="343"/>
      <c r="L124" s="337"/>
      <c r="M124" s="45"/>
      <c r="N124" s="54"/>
      <c r="O124" s="45"/>
      <c r="AE124" s="258"/>
      <c r="AF124" s="219"/>
    </row>
    <row r="125" customHeight="1" spans="2:32">
      <c r="B125" s="342"/>
      <c r="C125" s="343"/>
      <c r="D125" s="343"/>
      <c r="E125" s="343"/>
      <c r="F125" s="337"/>
      <c r="G125" s="338"/>
      <c r="H125" s="344"/>
      <c r="I125" s="343"/>
      <c r="J125" s="343"/>
      <c r="K125" s="343"/>
      <c r="L125" s="337"/>
      <c r="M125" s="45"/>
      <c r="N125" s="54"/>
      <c r="O125" s="45"/>
      <c r="AE125" s="258"/>
      <c r="AF125" s="219"/>
    </row>
    <row r="126" customHeight="1" spans="2:32">
      <c r="B126" s="342"/>
      <c r="C126" s="343"/>
      <c r="D126" s="343"/>
      <c r="E126" s="343"/>
      <c r="F126" s="337"/>
      <c r="G126" s="338"/>
      <c r="H126" s="344"/>
      <c r="I126" s="343"/>
      <c r="J126" s="343"/>
      <c r="K126" s="343"/>
      <c r="L126" s="337"/>
      <c r="M126" s="45"/>
      <c r="N126" s="54"/>
      <c r="O126" s="45"/>
      <c r="AE126" s="258"/>
      <c r="AF126" s="219"/>
    </row>
    <row r="127" customHeight="1" spans="2:32">
      <c r="B127" s="342"/>
      <c r="C127" s="343"/>
      <c r="D127" s="343"/>
      <c r="E127" s="343"/>
      <c r="F127" s="337"/>
      <c r="G127" s="338"/>
      <c r="H127" s="344"/>
      <c r="I127" s="343"/>
      <c r="J127" s="343"/>
      <c r="K127" s="343"/>
      <c r="L127" s="337"/>
      <c r="M127" s="45"/>
      <c r="N127" s="54"/>
      <c r="O127" s="45"/>
      <c r="AE127" s="258"/>
      <c r="AF127" s="219"/>
    </row>
    <row r="128" customHeight="1" spans="2:32">
      <c r="B128" s="342"/>
      <c r="C128" s="343"/>
      <c r="D128" s="343"/>
      <c r="E128" s="343"/>
      <c r="F128" s="337"/>
      <c r="G128" s="338"/>
      <c r="H128" s="344"/>
      <c r="I128" s="343"/>
      <c r="J128" s="343"/>
      <c r="K128" s="343"/>
      <c r="L128" s="337"/>
      <c r="M128" s="45"/>
      <c r="N128" s="54"/>
      <c r="O128" s="45"/>
      <c r="AE128" s="258"/>
      <c r="AF128" s="219"/>
    </row>
    <row r="129" customHeight="1" spans="2:32">
      <c r="B129" s="342"/>
      <c r="C129" s="343"/>
      <c r="D129" s="343"/>
      <c r="E129" s="343"/>
      <c r="F129" s="337"/>
      <c r="G129" s="338"/>
      <c r="H129" s="344"/>
      <c r="I129" s="343"/>
      <c r="J129" s="343"/>
      <c r="K129" s="343"/>
      <c r="L129" s="337"/>
      <c r="M129" s="45"/>
      <c r="N129" s="54"/>
      <c r="O129" s="45"/>
      <c r="AE129" s="258"/>
      <c r="AF129" s="219"/>
    </row>
    <row r="130" customHeight="1" spans="2:32">
      <c r="B130" s="342"/>
      <c r="C130" s="343"/>
      <c r="D130" s="343"/>
      <c r="E130" s="343"/>
      <c r="F130" s="337"/>
      <c r="G130" s="338"/>
      <c r="H130" s="344"/>
      <c r="I130" s="343"/>
      <c r="J130" s="343"/>
      <c r="K130" s="343"/>
      <c r="L130" s="337"/>
      <c r="M130" s="45"/>
      <c r="N130" s="54"/>
      <c r="O130" s="45"/>
      <c r="AE130" s="258"/>
      <c r="AF130" s="219"/>
    </row>
    <row r="131" customHeight="1" spans="2:32">
      <c r="B131" s="342"/>
      <c r="C131" s="343"/>
      <c r="D131" s="343"/>
      <c r="E131" s="343"/>
      <c r="F131" s="337"/>
      <c r="G131" s="338"/>
      <c r="H131" s="344"/>
      <c r="I131" s="343"/>
      <c r="J131" s="343"/>
      <c r="K131" s="343"/>
      <c r="L131" s="337"/>
      <c r="M131" s="45"/>
      <c r="N131" s="54"/>
      <c r="O131" s="45"/>
      <c r="AE131" s="258"/>
      <c r="AF131" s="219"/>
    </row>
    <row r="132" customHeight="1" spans="2:32">
      <c r="B132" s="345"/>
      <c r="C132" s="346"/>
      <c r="D132" s="346"/>
      <c r="E132" s="346"/>
      <c r="F132" s="347"/>
      <c r="G132" s="348"/>
      <c r="H132" s="349"/>
      <c r="I132" s="346"/>
      <c r="J132" s="346"/>
      <c r="K132" s="346"/>
      <c r="L132" s="347"/>
      <c r="M132" s="60"/>
      <c r="N132" s="61"/>
      <c r="O132" s="45"/>
      <c r="AE132" s="258"/>
      <c r="AF132" s="219"/>
    </row>
    <row r="133" customHeight="1" spans="2:32">
      <c r="B133" s="8"/>
      <c r="C133" s="267"/>
      <c r="D133" s="267"/>
      <c r="E133" s="267"/>
      <c r="F133" s="267"/>
      <c r="G133" s="267"/>
      <c r="H133" s="267"/>
      <c r="I133" s="267"/>
      <c r="J133" s="267"/>
      <c r="K133" s="267"/>
      <c r="L133" s="267"/>
      <c r="AE133" s="258"/>
      <c r="AF133" s="219"/>
    </row>
    <row r="134" customHeight="1" spans="2:32">
      <c r="B134" s="8"/>
      <c r="C134" s="267"/>
      <c r="D134" s="267"/>
      <c r="E134" s="267"/>
      <c r="F134" s="267"/>
      <c r="G134" s="267"/>
      <c r="H134" s="267"/>
      <c r="I134" s="267"/>
      <c r="J134" s="267"/>
      <c r="K134" s="267"/>
      <c r="L134" s="267"/>
      <c r="M134" s="267"/>
      <c r="AE134" s="258"/>
      <c r="AF134" s="219"/>
    </row>
    <row r="135" customHeight="1" spans="2:32">
      <c r="B135" s="8"/>
      <c r="C135" s="267"/>
      <c r="D135" s="267"/>
      <c r="E135" s="267"/>
      <c r="F135" s="267"/>
      <c r="G135" s="267"/>
      <c r="H135" s="267"/>
      <c r="I135" s="267"/>
      <c r="J135" s="267"/>
      <c r="K135" s="267"/>
      <c r="L135" s="267"/>
      <c r="M135" s="267"/>
      <c r="AE135" s="258"/>
      <c r="AF135" s="219"/>
    </row>
    <row r="136" customHeight="1" spans="2:32">
      <c r="B136" s="200"/>
      <c r="C136" s="268"/>
      <c r="D136" s="268"/>
      <c r="E136" s="268"/>
      <c r="F136" s="268"/>
      <c r="G136" s="268"/>
      <c r="H136" s="268"/>
      <c r="I136" s="268"/>
      <c r="J136" s="268"/>
      <c r="K136" s="268"/>
      <c r="L136" s="268"/>
      <c r="M136" s="268"/>
      <c r="AE136" s="258"/>
      <c r="AF136" s="219"/>
    </row>
    <row r="137" customHeight="1" spans="31:32">
      <c r="AE137" s="258"/>
      <c r="AF137" s="219"/>
    </row>
    <row r="138" customHeight="1" spans="31:32">
      <c r="AE138" s="258"/>
      <c r="AF138" s="219"/>
    </row>
    <row r="139" customHeight="1" spans="31:32">
      <c r="AE139" s="258"/>
      <c r="AF139" s="219"/>
    </row>
    <row r="140" customHeight="1" spans="31:32">
      <c r="AE140" s="258"/>
      <c r="AF140" s="219"/>
    </row>
    <row r="141" customHeight="1" spans="31:32">
      <c r="AE141" s="258"/>
      <c r="AF141" s="219"/>
    </row>
    <row r="142" customHeight="1" spans="3:32">
      <c r="C142" s="8"/>
      <c r="AE142" s="258"/>
      <c r="AF142" s="219"/>
    </row>
    <row r="143" customHeight="1" spans="31:32">
      <c r="AE143" s="258"/>
      <c r="AF143" s="219"/>
    </row>
    <row r="144" customHeight="1" spans="31:32">
      <c r="AE144" s="258"/>
      <c r="AF144" s="219"/>
    </row>
    <row r="145" customHeight="1" spans="3:32">
      <c r="C145" s="21"/>
      <c r="AE145" s="258"/>
      <c r="AF145" s="219"/>
    </row>
    <row r="146" customHeight="1" spans="2:32">
      <c r="B146" s="8"/>
      <c r="AE146" s="258"/>
      <c r="AF146" s="219"/>
    </row>
    <row r="147" customHeight="1" spans="2:32">
      <c r="B147" s="8"/>
      <c r="C147" s="259"/>
      <c r="D147" s="259"/>
      <c r="E147" s="259"/>
      <c r="F147" s="259"/>
      <c r="G147" s="259"/>
      <c r="H147" s="259"/>
      <c r="I147" s="259"/>
      <c r="J147" s="259"/>
      <c r="K147" s="259"/>
      <c r="L147" s="259"/>
      <c r="M147" s="259"/>
      <c r="AE147" s="258"/>
      <c r="AF147" s="219"/>
    </row>
    <row r="148" customHeight="1" spans="2:32">
      <c r="B148" s="8"/>
      <c r="C148" s="259"/>
      <c r="D148" s="259"/>
      <c r="E148" s="259"/>
      <c r="F148" s="259"/>
      <c r="G148" s="259"/>
      <c r="H148" s="259"/>
      <c r="I148" s="259"/>
      <c r="J148" s="259"/>
      <c r="K148" s="259"/>
      <c r="L148" s="259"/>
      <c r="M148" s="259"/>
      <c r="AE148" s="258"/>
      <c r="AF148" s="219"/>
    </row>
    <row r="149" customHeight="1" spans="2:32">
      <c r="B149" s="8"/>
      <c r="C149" s="259"/>
      <c r="D149" s="259"/>
      <c r="E149" s="259"/>
      <c r="F149" s="259"/>
      <c r="G149" s="259"/>
      <c r="H149" s="259"/>
      <c r="I149" s="259"/>
      <c r="J149" s="259"/>
      <c r="K149" s="259"/>
      <c r="L149" s="259"/>
      <c r="M149" s="259"/>
      <c r="AE149" s="258"/>
      <c r="AF149" s="219"/>
    </row>
    <row r="150" customHeight="1" spans="2:32">
      <c r="B150" s="8"/>
      <c r="C150" s="259"/>
      <c r="D150" s="259"/>
      <c r="E150" s="259"/>
      <c r="F150" s="259"/>
      <c r="G150" s="259"/>
      <c r="H150" s="259"/>
      <c r="I150" s="259"/>
      <c r="J150" s="259"/>
      <c r="K150" s="259"/>
      <c r="L150" s="259"/>
      <c r="M150" s="259"/>
      <c r="AE150" s="258"/>
      <c r="AF150" s="219"/>
    </row>
    <row r="151" customHeight="1" spans="2:32">
      <c r="B151" s="8"/>
      <c r="C151" s="259"/>
      <c r="D151" s="259"/>
      <c r="E151" s="259"/>
      <c r="F151" s="259"/>
      <c r="G151" s="259"/>
      <c r="H151" s="259"/>
      <c r="I151" s="259"/>
      <c r="J151" s="259"/>
      <c r="K151" s="259"/>
      <c r="L151" s="259"/>
      <c r="M151" s="259"/>
      <c r="AE151" s="258"/>
      <c r="AF151" s="219"/>
    </row>
    <row r="152" customHeight="1" spans="2:32">
      <c r="B152" s="8"/>
      <c r="C152" s="259"/>
      <c r="D152" s="259"/>
      <c r="E152" s="259"/>
      <c r="F152" s="259"/>
      <c r="G152" s="259"/>
      <c r="H152" s="259"/>
      <c r="I152" s="259"/>
      <c r="J152" s="259"/>
      <c r="K152" s="259"/>
      <c r="L152" s="259"/>
      <c r="M152" s="259"/>
      <c r="AE152" s="258"/>
      <c r="AF152" s="219"/>
    </row>
    <row r="153" customHeight="1" spans="2:32">
      <c r="B153" s="8"/>
      <c r="C153" s="259"/>
      <c r="D153" s="259"/>
      <c r="E153" s="259"/>
      <c r="F153" s="259"/>
      <c r="G153" s="259"/>
      <c r="H153" s="259"/>
      <c r="I153" s="259"/>
      <c r="J153" s="259"/>
      <c r="K153" s="259"/>
      <c r="L153" s="259"/>
      <c r="M153" s="259"/>
      <c r="AE153" s="258"/>
      <c r="AF153" s="219"/>
    </row>
    <row r="154" customHeight="1" spans="2:32">
      <c r="B154" s="8"/>
      <c r="C154" s="259"/>
      <c r="D154" s="259"/>
      <c r="E154" s="259"/>
      <c r="F154" s="259"/>
      <c r="G154" s="259"/>
      <c r="H154" s="259"/>
      <c r="I154" s="259"/>
      <c r="J154" s="259"/>
      <c r="K154" s="259"/>
      <c r="L154" s="259"/>
      <c r="M154" s="259"/>
      <c r="AE154" s="258"/>
      <c r="AF154" s="219"/>
    </row>
    <row r="155" customHeight="1" spans="2:32">
      <c r="B155" s="8"/>
      <c r="C155" s="259"/>
      <c r="D155" s="259"/>
      <c r="E155" s="259"/>
      <c r="F155" s="259"/>
      <c r="G155" s="259"/>
      <c r="H155" s="259"/>
      <c r="I155" s="259"/>
      <c r="J155" s="259"/>
      <c r="K155" s="259"/>
      <c r="L155" s="259"/>
      <c r="M155" s="259"/>
      <c r="AE155" s="258"/>
      <c r="AF155" s="219"/>
    </row>
    <row r="156" customHeight="1" spans="2:32">
      <c r="B156" s="8"/>
      <c r="C156" s="259"/>
      <c r="D156" s="259"/>
      <c r="E156" s="259"/>
      <c r="F156" s="259"/>
      <c r="G156" s="259"/>
      <c r="H156" s="259"/>
      <c r="I156" s="259"/>
      <c r="J156" s="259"/>
      <c r="K156" s="259"/>
      <c r="L156" s="259"/>
      <c r="M156" s="259"/>
      <c r="AE156" s="258"/>
      <c r="AF156" s="219"/>
    </row>
    <row r="157" customHeight="1" spans="2:32">
      <c r="B157" s="8"/>
      <c r="C157" s="259"/>
      <c r="D157" s="259"/>
      <c r="E157" s="259"/>
      <c r="F157" s="259"/>
      <c r="G157" s="259"/>
      <c r="H157" s="259"/>
      <c r="I157" s="259"/>
      <c r="J157" s="259"/>
      <c r="K157" s="259"/>
      <c r="L157" s="259"/>
      <c r="M157" s="259"/>
      <c r="AE157" s="258"/>
      <c r="AF157" s="219"/>
    </row>
    <row r="158" customHeight="1" spans="2:32">
      <c r="B158" s="8"/>
      <c r="C158" s="259"/>
      <c r="D158" s="259"/>
      <c r="E158" s="259"/>
      <c r="F158" s="259"/>
      <c r="G158" s="259"/>
      <c r="H158" s="259"/>
      <c r="I158" s="259"/>
      <c r="J158" s="259"/>
      <c r="K158" s="259"/>
      <c r="L158" s="259"/>
      <c r="M158" s="259"/>
      <c r="AE158" s="258"/>
      <c r="AF158" s="219"/>
    </row>
    <row r="159" customHeight="1" spans="2:32">
      <c r="B159" s="8"/>
      <c r="C159" s="259"/>
      <c r="D159" s="259"/>
      <c r="E159" s="259"/>
      <c r="F159" s="259"/>
      <c r="G159" s="259"/>
      <c r="H159" s="259"/>
      <c r="I159" s="259"/>
      <c r="J159" s="259"/>
      <c r="K159" s="259"/>
      <c r="L159" s="259"/>
      <c r="M159" s="259"/>
      <c r="AE159" s="258"/>
      <c r="AF159" s="219"/>
    </row>
    <row r="160" customHeight="1" spans="2:32">
      <c r="B160" s="8"/>
      <c r="C160" s="259"/>
      <c r="D160" s="259"/>
      <c r="E160" s="259"/>
      <c r="F160" s="259"/>
      <c r="G160" s="259"/>
      <c r="H160" s="259"/>
      <c r="I160" s="259"/>
      <c r="J160" s="259"/>
      <c r="K160" s="259"/>
      <c r="L160" s="259"/>
      <c r="M160" s="259"/>
      <c r="AE160" s="258"/>
      <c r="AF160" s="219"/>
    </row>
    <row r="161" customHeight="1" spans="2:32">
      <c r="B161" s="8"/>
      <c r="C161" s="259"/>
      <c r="D161" s="259"/>
      <c r="E161" s="259"/>
      <c r="F161" s="259"/>
      <c r="G161" s="259"/>
      <c r="H161" s="259"/>
      <c r="I161" s="259"/>
      <c r="J161" s="259"/>
      <c r="K161" s="259"/>
      <c r="L161" s="259"/>
      <c r="M161" s="259"/>
      <c r="AE161" s="258"/>
      <c r="AF161" s="219"/>
    </row>
    <row r="162" customHeight="1" spans="2:32">
      <c r="B162" s="8"/>
      <c r="C162" s="259"/>
      <c r="D162" s="259"/>
      <c r="E162" s="259"/>
      <c r="F162" s="259"/>
      <c r="G162" s="259"/>
      <c r="H162" s="259"/>
      <c r="I162" s="259"/>
      <c r="J162" s="259"/>
      <c r="K162" s="259"/>
      <c r="L162" s="259"/>
      <c r="M162" s="259"/>
      <c r="AE162" s="258"/>
      <c r="AF162" s="219"/>
    </row>
    <row r="163" customHeight="1" spans="2:32">
      <c r="B163" s="8"/>
      <c r="C163" s="259"/>
      <c r="D163" s="259"/>
      <c r="E163" s="259"/>
      <c r="F163" s="259"/>
      <c r="G163" s="259"/>
      <c r="H163" s="259"/>
      <c r="I163" s="259"/>
      <c r="J163" s="259"/>
      <c r="K163" s="259"/>
      <c r="L163" s="259"/>
      <c r="M163" s="259"/>
      <c r="AE163" s="258"/>
      <c r="AF163" s="219"/>
    </row>
    <row r="164" customHeight="1" spans="2:32">
      <c r="B164" s="8"/>
      <c r="C164" s="259"/>
      <c r="D164" s="259"/>
      <c r="E164" s="259"/>
      <c r="F164" s="259"/>
      <c r="G164" s="259"/>
      <c r="H164" s="259"/>
      <c r="I164" s="259"/>
      <c r="J164" s="259"/>
      <c r="K164" s="259"/>
      <c r="L164" s="259"/>
      <c r="M164" s="259"/>
      <c r="AE164" s="258"/>
      <c r="AF164" s="219"/>
    </row>
    <row r="165" customHeight="1" spans="2:32">
      <c r="B165" s="8"/>
      <c r="C165" s="259"/>
      <c r="D165" s="259"/>
      <c r="E165" s="259"/>
      <c r="F165" s="259"/>
      <c r="G165" s="259"/>
      <c r="H165" s="259"/>
      <c r="I165" s="259"/>
      <c r="J165" s="259"/>
      <c r="K165" s="259"/>
      <c r="L165" s="259"/>
      <c r="M165" s="259"/>
      <c r="AE165" s="258"/>
      <c r="AF165" s="219"/>
    </row>
    <row r="166" customHeight="1" spans="2:32">
      <c r="B166" s="8"/>
      <c r="C166" s="259"/>
      <c r="D166" s="259"/>
      <c r="E166" s="259"/>
      <c r="F166" s="259"/>
      <c r="G166" s="259"/>
      <c r="H166" s="259"/>
      <c r="I166" s="259"/>
      <c r="J166" s="259"/>
      <c r="K166" s="259"/>
      <c r="L166" s="259"/>
      <c r="M166" s="259"/>
      <c r="AE166" s="258"/>
      <c r="AF166" s="219"/>
    </row>
    <row r="167" customHeight="1" spans="2:32">
      <c r="B167" s="8"/>
      <c r="C167" s="259"/>
      <c r="D167" s="259"/>
      <c r="E167" s="259"/>
      <c r="F167" s="259"/>
      <c r="G167" s="259"/>
      <c r="H167" s="259"/>
      <c r="I167" s="259"/>
      <c r="J167" s="259"/>
      <c r="K167" s="259"/>
      <c r="L167" s="259"/>
      <c r="M167" s="259"/>
      <c r="AE167" s="258"/>
      <c r="AF167" s="219"/>
    </row>
    <row r="168" customHeight="1" spans="2:32">
      <c r="B168" s="8"/>
      <c r="C168" s="259"/>
      <c r="D168" s="259"/>
      <c r="E168" s="259"/>
      <c r="F168" s="259"/>
      <c r="G168" s="259"/>
      <c r="H168" s="259"/>
      <c r="I168" s="259"/>
      <c r="J168" s="259"/>
      <c r="K168" s="259"/>
      <c r="L168" s="259"/>
      <c r="M168" s="259"/>
      <c r="AE168" s="258"/>
      <c r="AF168" s="219"/>
    </row>
    <row r="169" customHeight="1" spans="2:32">
      <c r="B169" s="8"/>
      <c r="C169" s="259"/>
      <c r="D169" s="259"/>
      <c r="E169" s="259"/>
      <c r="F169" s="259"/>
      <c r="G169" s="259"/>
      <c r="H169" s="259"/>
      <c r="I169" s="259"/>
      <c r="J169" s="259"/>
      <c r="K169" s="259"/>
      <c r="L169" s="259"/>
      <c r="M169" s="259"/>
      <c r="AE169" s="258"/>
      <c r="AF169" s="219"/>
    </row>
    <row r="170" customHeight="1" spans="2:32">
      <c r="B170" s="8"/>
      <c r="C170" s="259"/>
      <c r="D170" s="259"/>
      <c r="E170" s="259"/>
      <c r="F170" s="259"/>
      <c r="G170" s="259"/>
      <c r="H170" s="259"/>
      <c r="I170" s="259"/>
      <c r="J170" s="259"/>
      <c r="K170" s="259"/>
      <c r="L170" s="259"/>
      <c r="M170" s="259"/>
      <c r="AE170" s="258"/>
      <c r="AF170" s="219"/>
    </row>
    <row r="171" customHeight="1" spans="2:32">
      <c r="B171" s="8"/>
      <c r="C171" s="259"/>
      <c r="D171" s="259"/>
      <c r="E171" s="259"/>
      <c r="F171" s="259"/>
      <c r="G171" s="259"/>
      <c r="H171" s="259"/>
      <c r="I171" s="259"/>
      <c r="J171" s="259"/>
      <c r="K171" s="259"/>
      <c r="L171" s="259"/>
      <c r="M171" s="259"/>
      <c r="AE171" s="258"/>
      <c r="AF171" s="219"/>
    </row>
    <row r="172" customHeight="1" spans="2:32">
      <c r="B172" s="8"/>
      <c r="C172" s="259"/>
      <c r="D172" s="259"/>
      <c r="E172" s="259"/>
      <c r="F172" s="259"/>
      <c r="G172" s="259"/>
      <c r="H172" s="259"/>
      <c r="I172" s="259"/>
      <c r="J172" s="259"/>
      <c r="K172" s="259"/>
      <c r="L172" s="259"/>
      <c r="M172" s="259"/>
      <c r="AE172" s="258"/>
      <c r="AF172" s="219"/>
    </row>
    <row r="173" customHeight="1" spans="2:32">
      <c r="B173" s="8"/>
      <c r="C173" s="259"/>
      <c r="D173" s="259"/>
      <c r="E173" s="259"/>
      <c r="F173" s="259"/>
      <c r="G173" s="259"/>
      <c r="H173" s="259"/>
      <c r="I173" s="259"/>
      <c r="J173" s="259"/>
      <c r="K173" s="259"/>
      <c r="L173" s="259"/>
      <c r="M173" s="259"/>
      <c r="AE173" s="258"/>
      <c r="AF173" s="219"/>
    </row>
    <row r="174" customHeight="1" spans="2:32">
      <c r="B174" s="8"/>
      <c r="C174" s="259"/>
      <c r="D174" s="259"/>
      <c r="E174" s="259"/>
      <c r="F174" s="259"/>
      <c r="G174" s="259"/>
      <c r="H174" s="259"/>
      <c r="I174" s="259"/>
      <c r="J174" s="259"/>
      <c r="K174" s="259"/>
      <c r="L174" s="259"/>
      <c r="M174" s="259"/>
      <c r="AE174" s="258"/>
      <c r="AF174" s="219"/>
    </row>
    <row r="175" customHeight="1" spans="2:32">
      <c r="B175" s="200"/>
      <c r="C175" s="260"/>
      <c r="D175" s="260"/>
      <c r="E175" s="260"/>
      <c r="F175" s="260"/>
      <c r="G175" s="260"/>
      <c r="H175" s="260"/>
      <c r="I175" s="260"/>
      <c r="J175" s="260"/>
      <c r="K175" s="260"/>
      <c r="L175" s="260"/>
      <c r="M175" s="260"/>
      <c r="AE175" s="258"/>
      <c r="AF175" s="219"/>
    </row>
    <row r="176" customHeight="1" spans="3:32">
      <c r="C176" s="252"/>
      <c r="D176" s="252"/>
      <c r="E176" s="252"/>
      <c r="F176" s="252"/>
      <c r="G176" s="252"/>
      <c r="H176" s="252"/>
      <c r="I176" s="252"/>
      <c r="J176" s="252"/>
      <c r="K176" s="252"/>
      <c r="L176" s="252"/>
      <c r="M176" s="252"/>
      <c r="AE176" s="258"/>
      <c r="AF176" s="219"/>
    </row>
    <row r="177" customHeight="1" spans="2:32">
      <c r="B177" s="200"/>
      <c r="C177" s="252"/>
      <c r="D177" s="252"/>
      <c r="E177" s="252"/>
      <c r="F177" s="252"/>
      <c r="G177" s="252"/>
      <c r="H177" s="252"/>
      <c r="I177" s="252"/>
      <c r="J177" s="252"/>
      <c r="K177" s="252"/>
      <c r="L177" s="252"/>
      <c r="M177" s="252"/>
      <c r="AE177" s="258"/>
      <c r="AF177" s="219"/>
    </row>
    <row r="178" customHeight="1" spans="31:32">
      <c r="AE178" s="258"/>
      <c r="AF178" s="219"/>
    </row>
    <row r="179" customHeight="1" spans="31:32">
      <c r="AE179" s="258"/>
      <c r="AF179" s="219"/>
    </row>
    <row r="180" customHeight="1" spans="2:32">
      <c r="B180" s="134"/>
      <c r="AE180" s="258"/>
      <c r="AF180" s="219"/>
    </row>
    <row r="181" customHeight="1" spans="31:32">
      <c r="AE181" s="258"/>
      <c r="AF181" s="219"/>
    </row>
    <row r="182" customHeight="1" spans="31:32">
      <c r="AE182" s="258"/>
      <c r="AF182" s="219"/>
    </row>
    <row r="183" customHeight="1" spans="31:32">
      <c r="AE183" s="258"/>
      <c r="AF183" s="219"/>
    </row>
    <row r="184" customHeight="1" spans="31:32">
      <c r="AE184" s="258"/>
      <c r="AF184" s="219"/>
    </row>
    <row r="185" customHeight="1" spans="31:32">
      <c r="AE185" s="258"/>
      <c r="AF185" s="219"/>
    </row>
    <row r="186" customHeight="1" spans="3:32">
      <c r="C186" s="8"/>
      <c r="AE186" s="258"/>
      <c r="AF186" s="219"/>
    </row>
    <row r="187" customHeight="1" spans="31:32">
      <c r="AE187" s="258"/>
      <c r="AF187" s="219"/>
    </row>
    <row r="188" customHeight="1" spans="31:32">
      <c r="AE188" s="258"/>
      <c r="AF188" s="219"/>
    </row>
    <row r="189" customHeight="1" spans="3:32">
      <c r="C189" s="21"/>
      <c r="AE189" s="258"/>
      <c r="AF189" s="219"/>
    </row>
    <row r="190" customHeight="1" spans="2:32">
      <c r="B190" s="8"/>
      <c r="AE190" s="258"/>
      <c r="AF190" s="219"/>
    </row>
    <row r="191" customHeight="1" spans="2:32">
      <c r="B191" s="8"/>
      <c r="C191" s="259"/>
      <c r="D191" s="259"/>
      <c r="E191" s="259"/>
      <c r="F191" s="259"/>
      <c r="G191" s="259"/>
      <c r="H191" s="259"/>
      <c r="I191" s="259"/>
      <c r="J191" s="259"/>
      <c r="K191" s="259"/>
      <c r="L191" s="259"/>
      <c r="M191" s="259"/>
      <c r="AE191" s="258"/>
      <c r="AF191" s="219"/>
    </row>
    <row r="192" customHeight="1" spans="2:32">
      <c r="B192" s="8"/>
      <c r="C192" s="259"/>
      <c r="D192" s="259"/>
      <c r="E192" s="259"/>
      <c r="F192" s="259"/>
      <c r="G192" s="259"/>
      <c r="H192" s="259"/>
      <c r="I192" s="259"/>
      <c r="J192" s="259"/>
      <c r="K192" s="259"/>
      <c r="L192" s="259"/>
      <c r="M192" s="259"/>
      <c r="AE192" s="258"/>
      <c r="AF192" s="219"/>
    </row>
    <row r="193" customHeight="1" spans="2:32">
      <c r="B193" s="8"/>
      <c r="C193" s="259"/>
      <c r="D193" s="259"/>
      <c r="E193" s="259"/>
      <c r="F193" s="259"/>
      <c r="G193" s="259"/>
      <c r="H193" s="259"/>
      <c r="I193" s="259"/>
      <c r="J193" s="259"/>
      <c r="K193" s="259"/>
      <c r="L193" s="259"/>
      <c r="M193" s="259"/>
      <c r="AE193" s="258"/>
      <c r="AF193" s="219"/>
    </row>
    <row r="194" customHeight="1" spans="2:32">
      <c r="B194" s="8"/>
      <c r="C194" s="259"/>
      <c r="D194" s="259"/>
      <c r="E194" s="259"/>
      <c r="F194" s="259"/>
      <c r="G194" s="259"/>
      <c r="H194" s="259"/>
      <c r="I194" s="259"/>
      <c r="J194" s="259"/>
      <c r="K194" s="259"/>
      <c r="L194" s="259"/>
      <c r="M194" s="259"/>
      <c r="AE194" s="258"/>
      <c r="AF194" s="219"/>
    </row>
    <row r="195" customHeight="1" spans="2:32">
      <c r="B195" s="8"/>
      <c r="C195" s="259"/>
      <c r="D195" s="259"/>
      <c r="E195" s="259"/>
      <c r="F195" s="259"/>
      <c r="G195" s="259"/>
      <c r="H195" s="259"/>
      <c r="I195" s="259"/>
      <c r="J195" s="259"/>
      <c r="K195" s="259"/>
      <c r="L195" s="259"/>
      <c r="M195" s="259"/>
      <c r="AE195" s="258"/>
      <c r="AF195" s="219"/>
    </row>
    <row r="196" customHeight="1" spans="2:32">
      <c r="B196" s="8"/>
      <c r="C196" s="259"/>
      <c r="D196" s="259"/>
      <c r="E196" s="259"/>
      <c r="F196" s="259"/>
      <c r="G196" s="259"/>
      <c r="H196" s="259"/>
      <c r="I196" s="259"/>
      <c r="J196" s="259"/>
      <c r="K196" s="259"/>
      <c r="L196" s="259"/>
      <c r="M196" s="259"/>
      <c r="AE196" s="258"/>
      <c r="AF196" s="219"/>
    </row>
    <row r="197" customHeight="1" spans="2:32">
      <c r="B197" s="8"/>
      <c r="C197" s="259"/>
      <c r="D197" s="259"/>
      <c r="E197" s="259"/>
      <c r="F197" s="259"/>
      <c r="G197" s="259"/>
      <c r="H197" s="259"/>
      <c r="I197" s="259"/>
      <c r="J197" s="259"/>
      <c r="K197" s="259"/>
      <c r="L197" s="259"/>
      <c r="M197" s="259"/>
      <c r="AE197" s="258"/>
      <c r="AF197" s="219"/>
    </row>
    <row r="198" customHeight="1" spans="2:32">
      <c r="B198" s="8"/>
      <c r="C198" s="259"/>
      <c r="D198" s="259"/>
      <c r="E198" s="259"/>
      <c r="F198" s="259"/>
      <c r="G198" s="259"/>
      <c r="H198" s="259"/>
      <c r="I198" s="259"/>
      <c r="J198" s="259"/>
      <c r="K198" s="259"/>
      <c r="L198" s="259"/>
      <c r="M198" s="259"/>
      <c r="AE198" s="258"/>
      <c r="AF198" s="219"/>
    </row>
    <row r="199" customHeight="1" spans="2:32">
      <c r="B199" s="8"/>
      <c r="C199" s="259"/>
      <c r="D199" s="259"/>
      <c r="E199" s="259"/>
      <c r="F199" s="259"/>
      <c r="G199" s="259"/>
      <c r="H199" s="259"/>
      <c r="I199" s="259"/>
      <c r="J199" s="259"/>
      <c r="K199" s="259"/>
      <c r="L199" s="259"/>
      <c r="M199" s="259"/>
      <c r="AE199" s="258"/>
      <c r="AF199" s="219"/>
    </row>
    <row r="200" customHeight="1" spans="2:32">
      <c r="B200" s="8"/>
      <c r="C200" s="259"/>
      <c r="D200" s="259"/>
      <c r="E200" s="259"/>
      <c r="F200" s="259"/>
      <c r="G200" s="259"/>
      <c r="H200" s="259"/>
      <c r="I200" s="259"/>
      <c r="J200" s="259"/>
      <c r="K200" s="259"/>
      <c r="L200" s="259"/>
      <c r="M200" s="259"/>
      <c r="AE200" s="258"/>
      <c r="AF200" s="219"/>
    </row>
    <row r="201" customHeight="1" spans="2:32">
      <c r="B201" s="8"/>
      <c r="C201" s="259"/>
      <c r="D201" s="259"/>
      <c r="E201" s="259"/>
      <c r="F201" s="259"/>
      <c r="G201" s="259"/>
      <c r="H201" s="259"/>
      <c r="I201" s="259"/>
      <c r="J201" s="259"/>
      <c r="K201" s="259"/>
      <c r="L201" s="259"/>
      <c r="M201" s="259"/>
      <c r="AE201" s="258"/>
      <c r="AF201" s="219"/>
    </row>
    <row r="202" customHeight="1" spans="2:32">
      <c r="B202" s="8"/>
      <c r="C202" s="259"/>
      <c r="D202" s="259"/>
      <c r="E202" s="259"/>
      <c r="F202" s="259"/>
      <c r="G202" s="259"/>
      <c r="H202" s="259"/>
      <c r="I202" s="259"/>
      <c r="J202" s="259"/>
      <c r="K202" s="259"/>
      <c r="L202" s="259"/>
      <c r="M202" s="259"/>
      <c r="AE202" s="258"/>
      <c r="AF202" s="219"/>
    </row>
    <row r="203" customHeight="1" spans="2:32">
      <c r="B203" s="8"/>
      <c r="C203" s="259"/>
      <c r="D203" s="259"/>
      <c r="E203" s="259"/>
      <c r="F203" s="259"/>
      <c r="G203" s="259"/>
      <c r="H203" s="259"/>
      <c r="I203" s="259"/>
      <c r="J203" s="259"/>
      <c r="K203" s="259"/>
      <c r="L203" s="259"/>
      <c r="M203" s="259"/>
      <c r="AE203" s="258"/>
      <c r="AF203" s="219"/>
    </row>
    <row r="204" customHeight="1" spans="2:32">
      <c r="B204" s="8"/>
      <c r="C204" s="259"/>
      <c r="D204" s="259"/>
      <c r="E204" s="259"/>
      <c r="F204" s="259"/>
      <c r="G204" s="259"/>
      <c r="H204" s="259"/>
      <c r="I204" s="259"/>
      <c r="J204" s="259"/>
      <c r="K204" s="259"/>
      <c r="L204" s="259"/>
      <c r="M204" s="259"/>
      <c r="AE204" s="258"/>
      <c r="AF204" s="219"/>
    </row>
    <row r="205" customHeight="1" spans="2:32">
      <c r="B205" s="8"/>
      <c r="C205" s="259"/>
      <c r="D205" s="259"/>
      <c r="E205" s="259"/>
      <c r="F205" s="259"/>
      <c r="G205" s="259"/>
      <c r="H205" s="259"/>
      <c r="I205" s="259"/>
      <c r="J205" s="259"/>
      <c r="K205" s="259"/>
      <c r="L205" s="259"/>
      <c r="M205" s="259"/>
      <c r="AE205" s="258"/>
      <c r="AF205" s="219"/>
    </row>
    <row r="206" customHeight="1" spans="2:32">
      <c r="B206" s="8"/>
      <c r="C206" s="259"/>
      <c r="D206" s="259"/>
      <c r="E206" s="259"/>
      <c r="F206" s="259"/>
      <c r="G206" s="259"/>
      <c r="H206" s="259"/>
      <c r="I206" s="259"/>
      <c r="J206" s="259"/>
      <c r="K206" s="259"/>
      <c r="L206" s="259"/>
      <c r="M206" s="259"/>
      <c r="AE206" s="258"/>
      <c r="AF206" s="219"/>
    </row>
    <row r="207" customHeight="1" spans="2:32">
      <c r="B207" s="8"/>
      <c r="C207" s="259"/>
      <c r="D207" s="259"/>
      <c r="E207" s="259"/>
      <c r="F207" s="259"/>
      <c r="G207" s="259"/>
      <c r="H207" s="259"/>
      <c r="I207" s="259"/>
      <c r="J207" s="259"/>
      <c r="K207" s="259"/>
      <c r="L207" s="259"/>
      <c r="M207" s="259"/>
      <c r="AE207" s="258"/>
      <c r="AF207" s="219"/>
    </row>
    <row r="208" customHeight="1" spans="2:32">
      <c r="B208" s="8"/>
      <c r="C208" s="259"/>
      <c r="D208" s="259"/>
      <c r="E208" s="259"/>
      <c r="F208" s="259"/>
      <c r="G208" s="259"/>
      <c r="H208" s="259"/>
      <c r="I208" s="259"/>
      <c r="J208" s="259"/>
      <c r="K208" s="259"/>
      <c r="L208" s="259"/>
      <c r="M208" s="259"/>
      <c r="AE208" s="258"/>
      <c r="AF208" s="219"/>
    </row>
    <row r="209" customHeight="1" spans="2:32">
      <c r="B209" s="8"/>
      <c r="C209" s="259"/>
      <c r="D209" s="259"/>
      <c r="E209" s="259"/>
      <c r="F209" s="259"/>
      <c r="G209" s="259"/>
      <c r="H209" s="259"/>
      <c r="I209" s="259"/>
      <c r="J209" s="259"/>
      <c r="K209" s="259"/>
      <c r="L209" s="259"/>
      <c r="M209" s="259"/>
      <c r="AE209" s="258"/>
      <c r="AF209" s="219"/>
    </row>
    <row r="210" customHeight="1" spans="2:32">
      <c r="B210" s="8"/>
      <c r="C210" s="259"/>
      <c r="D210" s="259"/>
      <c r="E210" s="259"/>
      <c r="F210" s="259"/>
      <c r="G210" s="259"/>
      <c r="H210" s="259"/>
      <c r="I210" s="259"/>
      <c r="J210" s="259"/>
      <c r="K210" s="259"/>
      <c r="L210" s="259"/>
      <c r="M210" s="259"/>
      <c r="AE210" s="258"/>
      <c r="AF210" s="219"/>
    </row>
    <row r="211" customHeight="1" spans="2:32">
      <c r="B211" s="8"/>
      <c r="C211" s="259"/>
      <c r="D211" s="259"/>
      <c r="E211" s="259"/>
      <c r="F211" s="259"/>
      <c r="G211" s="259"/>
      <c r="H211" s="259"/>
      <c r="I211" s="259"/>
      <c r="J211" s="259"/>
      <c r="K211" s="259"/>
      <c r="L211" s="259"/>
      <c r="M211" s="259"/>
      <c r="AE211" s="258"/>
      <c r="AF211" s="219"/>
    </row>
    <row r="212" customHeight="1" spans="2:32">
      <c r="B212" s="8"/>
      <c r="C212" s="259"/>
      <c r="D212" s="259"/>
      <c r="E212" s="259"/>
      <c r="F212" s="259"/>
      <c r="G212" s="259"/>
      <c r="H212" s="259"/>
      <c r="I212" s="259"/>
      <c r="J212" s="259"/>
      <c r="K212" s="259"/>
      <c r="L212" s="259"/>
      <c r="M212" s="259"/>
      <c r="AE212" s="258"/>
      <c r="AF212" s="219"/>
    </row>
    <row r="213" customHeight="1" spans="2:32">
      <c r="B213" s="8"/>
      <c r="C213" s="259"/>
      <c r="D213" s="259"/>
      <c r="E213" s="259"/>
      <c r="F213" s="259"/>
      <c r="G213" s="259"/>
      <c r="H213" s="259"/>
      <c r="I213" s="259"/>
      <c r="J213" s="259"/>
      <c r="K213" s="259"/>
      <c r="L213" s="259"/>
      <c r="M213" s="259"/>
      <c r="AE213" s="258"/>
      <c r="AF213" s="219"/>
    </row>
    <row r="214" customHeight="1" spans="2:32">
      <c r="B214" s="8"/>
      <c r="C214" s="259"/>
      <c r="D214" s="259"/>
      <c r="E214" s="259"/>
      <c r="F214" s="259"/>
      <c r="G214" s="259"/>
      <c r="H214" s="259"/>
      <c r="I214" s="259"/>
      <c r="J214" s="259"/>
      <c r="K214" s="259"/>
      <c r="L214" s="259"/>
      <c r="M214" s="259"/>
      <c r="AE214" s="258"/>
      <c r="AF214" s="219"/>
    </row>
    <row r="215" customHeight="1" spans="2:32">
      <c r="B215" s="8"/>
      <c r="C215" s="259"/>
      <c r="D215" s="259"/>
      <c r="E215" s="259"/>
      <c r="F215" s="259"/>
      <c r="G215" s="259"/>
      <c r="H215" s="259"/>
      <c r="I215" s="259"/>
      <c r="J215" s="259"/>
      <c r="K215" s="259"/>
      <c r="L215" s="259"/>
      <c r="M215" s="259"/>
      <c r="AE215" s="258"/>
      <c r="AF215" s="219"/>
    </row>
    <row r="216" customHeight="1" spans="2:32">
      <c r="B216" s="8"/>
      <c r="C216" s="259"/>
      <c r="D216" s="259"/>
      <c r="E216" s="259"/>
      <c r="F216" s="259"/>
      <c r="G216" s="259"/>
      <c r="H216" s="259"/>
      <c r="I216" s="259"/>
      <c r="J216" s="259"/>
      <c r="K216" s="259"/>
      <c r="L216" s="259"/>
      <c r="M216" s="259"/>
      <c r="AE216" s="258"/>
      <c r="AF216" s="219"/>
    </row>
    <row r="217" customHeight="1" spans="2:32">
      <c r="B217" s="8"/>
      <c r="C217" s="259"/>
      <c r="D217" s="259"/>
      <c r="E217" s="259"/>
      <c r="F217" s="259"/>
      <c r="G217" s="259"/>
      <c r="H217" s="259"/>
      <c r="I217" s="259"/>
      <c r="J217" s="259"/>
      <c r="K217" s="259"/>
      <c r="L217" s="259"/>
      <c r="M217" s="259"/>
      <c r="AE217" s="258"/>
      <c r="AF217" s="219"/>
    </row>
    <row r="218" customHeight="1" spans="2:32">
      <c r="B218" s="8"/>
      <c r="C218" s="259"/>
      <c r="D218" s="259"/>
      <c r="E218" s="259"/>
      <c r="F218" s="259"/>
      <c r="G218" s="259"/>
      <c r="H218" s="259"/>
      <c r="I218" s="259"/>
      <c r="J218" s="259"/>
      <c r="K218" s="259"/>
      <c r="L218" s="259"/>
      <c r="M218" s="259"/>
      <c r="AE218" s="258"/>
      <c r="AF218" s="219"/>
    </row>
    <row r="219" customHeight="1" spans="2:32">
      <c r="B219" s="200"/>
      <c r="C219" s="260"/>
      <c r="D219" s="260"/>
      <c r="E219" s="260"/>
      <c r="F219" s="260"/>
      <c r="G219" s="260"/>
      <c r="H219" s="260"/>
      <c r="I219" s="260"/>
      <c r="J219" s="260"/>
      <c r="K219" s="260"/>
      <c r="L219" s="260"/>
      <c r="M219" s="260"/>
      <c r="AE219" s="258"/>
      <c r="AF219" s="219"/>
    </row>
    <row r="220" customHeight="1" spans="3:32">
      <c r="C220" s="252"/>
      <c r="D220" s="252"/>
      <c r="E220" s="252"/>
      <c r="F220" s="252"/>
      <c r="G220" s="252"/>
      <c r="H220" s="252"/>
      <c r="I220" s="252"/>
      <c r="J220" s="252"/>
      <c r="K220" s="252"/>
      <c r="L220" s="252"/>
      <c r="M220" s="252"/>
      <c r="AE220" s="258"/>
      <c r="AF220" s="219"/>
    </row>
    <row r="221" customHeight="1" spans="3:32">
      <c r="C221" s="252"/>
      <c r="D221" s="252"/>
      <c r="E221" s="252"/>
      <c r="F221" s="252"/>
      <c r="G221" s="252"/>
      <c r="H221" s="252"/>
      <c r="I221" s="252"/>
      <c r="J221" s="252"/>
      <c r="K221" s="252"/>
      <c r="L221" s="252"/>
      <c r="M221" s="252"/>
      <c r="AE221" s="258"/>
      <c r="AF221" s="219"/>
    </row>
    <row r="222" customHeight="1" spans="3:32">
      <c r="C222" s="252"/>
      <c r="D222" s="252"/>
      <c r="E222" s="252"/>
      <c r="F222" s="252"/>
      <c r="G222" s="252"/>
      <c r="H222" s="252"/>
      <c r="I222" s="252"/>
      <c r="J222" s="252"/>
      <c r="K222" s="252"/>
      <c r="L222" s="252"/>
      <c r="M222" s="252"/>
      <c r="AE222" s="258"/>
      <c r="AF222" s="219"/>
    </row>
    <row r="223" customHeight="1" spans="3:32">
      <c r="C223" s="252"/>
      <c r="D223" s="252"/>
      <c r="E223" s="252"/>
      <c r="F223" s="252"/>
      <c r="G223" s="252"/>
      <c r="H223" s="252"/>
      <c r="I223" s="252"/>
      <c r="J223" s="252"/>
      <c r="K223" s="252"/>
      <c r="L223" s="252"/>
      <c r="M223" s="252"/>
      <c r="AE223" s="258"/>
      <c r="AF223" s="219"/>
    </row>
    <row r="224" customHeight="1" spans="2:32">
      <c r="B224" s="200"/>
      <c r="C224" s="252"/>
      <c r="D224" s="252"/>
      <c r="E224" s="252"/>
      <c r="F224" s="252"/>
      <c r="G224" s="252"/>
      <c r="H224" s="252"/>
      <c r="I224" s="252"/>
      <c r="J224" s="252"/>
      <c r="K224" s="252"/>
      <c r="L224" s="252"/>
      <c r="M224" s="252"/>
      <c r="AE224" s="258"/>
      <c r="AF224" s="219"/>
    </row>
    <row r="225" customHeight="1" spans="2:32">
      <c r="B225" s="200"/>
      <c r="C225" s="252"/>
      <c r="D225" s="252"/>
      <c r="E225" s="252"/>
      <c r="F225" s="252"/>
      <c r="G225" s="252"/>
      <c r="H225" s="252"/>
      <c r="I225" s="252"/>
      <c r="J225" s="252"/>
      <c r="K225" s="252"/>
      <c r="L225" s="252"/>
      <c r="M225" s="252"/>
      <c r="AE225" s="258"/>
      <c r="AF225" s="219"/>
    </row>
    <row r="226" customHeight="1" spans="2:32">
      <c r="B226" s="200"/>
      <c r="C226" s="252"/>
      <c r="D226" s="252"/>
      <c r="E226" s="252"/>
      <c r="F226" s="252"/>
      <c r="G226" s="252"/>
      <c r="H226" s="252"/>
      <c r="I226" s="252"/>
      <c r="J226" s="252"/>
      <c r="K226" s="252"/>
      <c r="L226" s="252"/>
      <c r="M226" s="252"/>
      <c r="AE226" s="258"/>
      <c r="AF226" s="219"/>
    </row>
    <row r="227" customHeight="1" spans="31:32">
      <c r="AE227" s="258"/>
      <c r="AF227" s="219"/>
    </row>
    <row r="228" customHeight="1" spans="31:32">
      <c r="AE228" s="258"/>
      <c r="AF228" s="219"/>
    </row>
    <row r="229" customHeight="1" spans="31:32">
      <c r="AE229" s="258"/>
      <c r="AF229" s="219"/>
    </row>
    <row r="230" customHeight="1" spans="31:32">
      <c r="AE230" s="258"/>
      <c r="AF230" s="219"/>
    </row>
    <row r="231" customHeight="1" spans="31:32">
      <c r="AE231" s="258"/>
      <c r="AF231" s="219"/>
    </row>
    <row r="232" customHeight="1" spans="31:32">
      <c r="AE232" s="258"/>
      <c r="AF232" s="219"/>
    </row>
    <row r="233" customHeight="1" spans="31:32">
      <c r="AE233" s="258"/>
      <c r="AF233" s="219"/>
    </row>
    <row r="234" customHeight="1" spans="31:32">
      <c r="AE234" s="258"/>
      <c r="AF234" s="219"/>
    </row>
    <row r="235" customHeight="1" spans="31:32">
      <c r="AE235" s="258"/>
      <c r="AF235" s="219"/>
    </row>
    <row r="236" customHeight="1" spans="31:32">
      <c r="AE236" s="258"/>
      <c r="AF236" s="219"/>
    </row>
    <row r="237" customHeight="1" spans="31:32">
      <c r="AE237" s="258"/>
      <c r="AF237" s="219"/>
    </row>
    <row r="238" customHeight="1" spans="31:32">
      <c r="AE238" s="258"/>
      <c r="AF238" s="219"/>
    </row>
    <row r="239" customHeight="1" spans="31:32">
      <c r="AE239" s="258"/>
      <c r="AF239" s="219"/>
    </row>
    <row r="240" customHeight="1" spans="31:32">
      <c r="AE240" s="258"/>
      <c r="AF240" s="219"/>
    </row>
    <row r="241" customHeight="1" spans="31:32">
      <c r="AE241" s="258"/>
      <c r="AF241" s="219"/>
    </row>
    <row r="242" customHeight="1" spans="31:32">
      <c r="AE242" s="258"/>
      <c r="AF242" s="219"/>
    </row>
    <row r="243" customHeight="1" spans="31:32">
      <c r="AE243" s="258"/>
      <c r="AF243" s="219"/>
    </row>
    <row r="244" customHeight="1" spans="31:32">
      <c r="AE244" s="258"/>
      <c r="AF244" s="219"/>
    </row>
    <row r="245" customHeight="1" spans="31:32">
      <c r="AE245" s="258"/>
      <c r="AF245" s="219"/>
    </row>
    <row r="246" customHeight="1" spans="31:32">
      <c r="AE246" s="258"/>
      <c r="AF246" s="219"/>
    </row>
    <row r="247" customHeight="1" spans="31:32">
      <c r="AE247" s="258"/>
      <c r="AF247" s="219"/>
    </row>
    <row r="248" customHeight="1" spans="31:32">
      <c r="AE248" s="258"/>
      <c r="AF248" s="219"/>
    </row>
    <row r="249" customHeight="1" spans="31:32">
      <c r="AE249" s="258"/>
      <c r="AF249" s="219"/>
    </row>
    <row r="250" customHeight="1" spans="31:32">
      <c r="AE250" s="258"/>
      <c r="AF250" s="219"/>
    </row>
    <row r="251" customHeight="1" spans="31:32">
      <c r="AE251" s="258"/>
      <c r="AF251" s="219"/>
    </row>
    <row r="252" customHeight="1" spans="31:32">
      <c r="AE252" s="258"/>
      <c r="AF252" s="219"/>
    </row>
    <row r="253" customHeight="1" spans="31:32">
      <c r="AE253" s="258"/>
      <c r="AF253" s="219"/>
    </row>
    <row r="254" customHeight="1" spans="31:32">
      <c r="AE254" s="258"/>
      <c r="AF254" s="219"/>
    </row>
    <row r="255" customHeight="1" spans="31:32">
      <c r="AE255" s="258"/>
      <c r="AF255" s="219"/>
    </row>
    <row r="256" customHeight="1" spans="31:32">
      <c r="AE256" s="258"/>
      <c r="AF256" s="219"/>
    </row>
    <row r="257" customHeight="1" spans="31:32">
      <c r="AE257" s="258"/>
      <c r="AF257" s="219"/>
    </row>
    <row r="258" customHeight="1" spans="31:32">
      <c r="AE258" s="258"/>
      <c r="AF258" s="219"/>
    </row>
    <row r="259" customHeight="1" spans="31:32">
      <c r="AE259" s="258"/>
      <c r="AF259" s="219"/>
    </row>
    <row r="260" customHeight="1" spans="31:32">
      <c r="AE260" s="258"/>
      <c r="AF260" s="219"/>
    </row>
    <row r="261" customHeight="1" spans="31:32">
      <c r="AE261" s="258"/>
      <c r="AF261" s="219"/>
    </row>
    <row r="262" customHeight="1" spans="31:32">
      <c r="AE262" s="258"/>
      <c r="AF262" s="219"/>
    </row>
    <row r="263" customHeight="1" spans="31:32">
      <c r="AE263" s="258"/>
      <c r="AF263" s="219"/>
    </row>
    <row r="264" customHeight="1" spans="31:32">
      <c r="AE264" s="258"/>
      <c r="AF264" s="219"/>
    </row>
    <row r="265" customHeight="1" spans="31:32">
      <c r="AE265" s="258"/>
      <c r="AF265" s="219"/>
    </row>
    <row r="266" customHeight="1" spans="31:32">
      <c r="AE266" s="258"/>
      <c r="AF266" s="219"/>
    </row>
    <row r="267" customHeight="1" spans="31:32">
      <c r="AE267" s="258"/>
      <c r="AF267" s="219"/>
    </row>
    <row r="268" customHeight="1" spans="31:32">
      <c r="AE268" s="258"/>
      <c r="AF268" s="219"/>
    </row>
    <row r="269" customHeight="1" spans="31:32">
      <c r="AE269" s="258"/>
      <c r="AF269" s="219"/>
    </row>
    <row r="270" customHeight="1" spans="31:32">
      <c r="AE270" s="258"/>
      <c r="AF270" s="219"/>
    </row>
    <row r="271" customHeight="1" spans="31:32">
      <c r="AE271" s="258"/>
      <c r="AF271" s="219"/>
    </row>
    <row r="272" customHeight="1" spans="31:32">
      <c r="AE272" s="258"/>
      <c r="AF272" s="219"/>
    </row>
    <row r="273" customHeight="1" spans="31:32">
      <c r="AE273" s="258"/>
      <c r="AF273" s="219"/>
    </row>
    <row r="274" customHeight="1" spans="31:32">
      <c r="AE274" s="258"/>
      <c r="AF274" s="219"/>
    </row>
    <row r="275" customHeight="1" spans="31:32">
      <c r="AE275" s="258"/>
      <c r="AF275" s="219"/>
    </row>
    <row r="276" customHeight="1" spans="31:32">
      <c r="AE276" s="258"/>
      <c r="AF276" s="219"/>
    </row>
    <row r="277" customHeight="1" spans="31:32">
      <c r="AE277" s="258"/>
      <c r="AF277" s="219"/>
    </row>
    <row r="278" customHeight="1" spans="31:32">
      <c r="AE278" s="258"/>
      <c r="AF278" s="219"/>
    </row>
    <row r="279" customHeight="1" spans="31:32">
      <c r="AE279" s="258"/>
      <c r="AF279" s="219"/>
    </row>
    <row r="280" customHeight="1" spans="31:32">
      <c r="AE280" s="258"/>
      <c r="AF280" s="219"/>
    </row>
    <row r="281" customHeight="1" spans="31:32">
      <c r="AE281" s="258"/>
      <c r="AF281" s="219"/>
    </row>
    <row r="282" customHeight="1" spans="31:32">
      <c r="AE282" s="258"/>
      <c r="AF282" s="219"/>
    </row>
    <row r="283" customHeight="1" spans="2:32">
      <c r="B283" s="200"/>
      <c r="C283" s="252"/>
      <c r="D283" s="252"/>
      <c r="E283" s="252"/>
      <c r="F283" s="252"/>
      <c r="G283" s="252"/>
      <c r="H283" s="252"/>
      <c r="I283" s="252"/>
      <c r="J283" s="252"/>
      <c r="K283" s="252"/>
      <c r="L283" s="252"/>
      <c r="M283" s="252"/>
      <c r="AE283" s="258"/>
      <c r="AF283" s="219"/>
    </row>
    <row r="284" customHeight="1" spans="2:32">
      <c r="B284" s="200"/>
      <c r="C284" s="252"/>
      <c r="D284" s="252"/>
      <c r="E284" s="252"/>
      <c r="F284" s="252"/>
      <c r="G284" s="252"/>
      <c r="H284" s="252"/>
      <c r="I284" s="252"/>
      <c r="J284" s="252"/>
      <c r="K284" s="252"/>
      <c r="L284" s="252"/>
      <c r="M284" s="252"/>
      <c r="AE284" s="258"/>
      <c r="AF284" s="219"/>
    </row>
    <row r="285" customHeight="1" spans="2:32">
      <c r="B285" s="200"/>
      <c r="C285" s="252"/>
      <c r="D285" s="252"/>
      <c r="E285" s="252"/>
      <c r="F285" s="252"/>
      <c r="G285" s="252"/>
      <c r="H285" s="252"/>
      <c r="I285" s="252"/>
      <c r="J285" s="252"/>
      <c r="K285" s="252"/>
      <c r="L285" s="252"/>
      <c r="M285" s="252"/>
      <c r="AE285" s="258"/>
      <c r="AF285" s="219"/>
    </row>
    <row r="286" customHeight="1" spans="2:32">
      <c r="B286" s="200"/>
      <c r="C286" s="252"/>
      <c r="D286" s="252"/>
      <c r="E286" s="252"/>
      <c r="F286" s="252"/>
      <c r="G286" s="252"/>
      <c r="H286" s="252"/>
      <c r="I286" s="252"/>
      <c r="J286" s="252"/>
      <c r="K286" s="252"/>
      <c r="L286" s="252"/>
      <c r="M286" s="252"/>
      <c r="AE286" s="258"/>
      <c r="AF286" s="219"/>
    </row>
    <row r="287" customHeight="1" spans="2:32">
      <c r="B287" s="200"/>
      <c r="C287" s="252"/>
      <c r="D287" s="252"/>
      <c r="E287" s="252"/>
      <c r="F287" s="252"/>
      <c r="G287" s="252"/>
      <c r="H287" s="252"/>
      <c r="I287" s="252"/>
      <c r="J287" s="252"/>
      <c r="K287" s="252"/>
      <c r="L287" s="252"/>
      <c r="M287" s="252"/>
      <c r="AE287" s="258"/>
      <c r="AF287" s="219"/>
    </row>
    <row r="288" customHeight="1" spans="2:32">
      <c r="B288" s="200"/>
      <c r="C288" s="252"/>
      <c r="D288" s="252"/>
      <c r="E288" s="252"/>
      <c r="F288" s="252"/>
      <c r="G288" s="252"/>
      <c r="H288" s="252"/>
      <c r="I288" s="252"/>
      <c r="J288" s="252"/>
      <c r="K288" s="252"/>
      <c r="L288" s="252"/>
      <c r="M288" s="252"/>
      <c r="AE288" s="258"/>
      <c r="AF288" s="219"/>
    </row>
    <row r="289" customHeight="1" spans="2:32">
      <c r="B289" s="200"/>
      <c r="C289" s="252"/>
      <c r="D289" s="252"/>
      <c r="E289" s="252"/>
      <c r="F289" s="252"/>
      <c r="G289" s="252"/>
      <c r="H289" s="252"/>
      <c r="I289" s="252"/>
      <c r="J289" s="252"/>
      <c r="K289" s="252"/>
      <c r="L289" s="252"/>
      <c r="M289" s="252"/>
      <c r="AE289" s="258"/>
      <c r="AF289" s="219"/>
    </row>
    <row r="290" customHeight="1" spans="31:32">
      <c r="AE290" s="258"/>
      <c r="AF290" s="219"/>
    </row>
    <row r="291" customHeight="1" spans="31:32">
      <c r="AE291" s="258"/>
      <c r="AF291" s="219"/>
    </row>
    <row r="292" customHeight="1" spans="31:32">
      <c r="AE292" s="258"/>
      <c r="AF292" s="219"/>
    </row>
    <row r="293" customHeight="1" spans="2:32">
      <c r="B293" s="8"/>
      <c r="AE293" s="258"/>
      <c r="AF293" s="219"/>
    </row>
    <row r="294" customHeight="1" spans="31:32">
      <c r="AE294" s="258"/>
      <c r="AF294" s="219"/>
    </row>
    <row r="295" customHeight="1" spans="3:32">
      <c r="C295" s="8"/>
      <c r="AE295" s="258"/>
      <c r="AF295" s="219"/>
    </row>
    <row r="296" customHeight="1" spans="31:32">
      <c r="AE296" s="258"/>
      <c r="AF296" s="219"/>
    </row>
    <row r="297" customHeight="1" spans="31:32">
      <c r="AE297" s="258"/>
      <c r="AF297" s="219"/>
    </row>
    <row r="298" customHeight="1" spans="2:32">
      <c r="B298" s="8"/>
      <c r="C298" s="219"/>
      <c r="AE298" s="258"/>
      <c r="AF298" s="219"/>
    </row>
    <row r="299" customHeight="1" spans="2:32">
      <c r="B299" s="8"/>
      <c r="C299" s="219"/>
      <c r="AE299" s="258"/>
      <c r="AF299" s="219"/>
    </row>
    <row r="300" customHeight="1" spans="2:32">
      <c r="B300" s="8"/>
      <c r="C300" s="219"/>
      <c r="AE300" s="258"/>
      <c r="AF300" s="219"/>
    </row>
    <row r="301" customHeight="1" spans="2:32">
      <c r="B301" s="8"/>
      <c r="C301" s="219"/>
      <c r="AE301" s="258"/>
      <c r="AF301" s="219"/>
    </row>
    <row r="302" customHeight="1" spans="2:32">
      <c r="B302" s="8"/>
      <c r="C302" s="219"/>
      <c r="AE302" s="258"/>
      <c r="AF302" s="219"/>
    </row>
    <row r="303" customHeight="1" spans="2:32">
      <c r="B303" s="8"/>
      <c r="C303" s="219"/>
      <c r="AE303" s="258"/>
      <c r="AF303" s="219"/>
    </row>
    <row r="304" customHeight="1" spans="2:32">
      <c r="B304" s="8"/>
      <c r="C304" s="219"/>
      <c r="AE304" s="258"/>
      <c r="AF304" s="219"/>
    </row>
    <row r="305" customHeight="1" spans="2:32">
      <c r="B305" s="200"/>
      <c r="C305" s="252"/>
      <c r="AE305" s="258"/>
      <c r="AF305" s="219"/>
    </row>
    <row r="306" customHeight="1" spans="31:32">
      <c r="AE306" s="258"/>
      <c r="AF306" s="219"/>
    </row>
    <row r="307" customHeight="1" spans="31:32">
      <c r="AE307" s="258"/>
      <c r="AF307" s="219"/>
    </row>
    <row r="308" customHeight="1" spans="31:32">
      <c r="AE308" s="258"/>
      <c r="AF308" s="219"/>
    </row>
    <row r="309" customHeight="1" spans="31:32">
      <c r="AE309" s="258"/>
      <c r="AF309" s="219"/>
    </row>
    <row r="310" customHeight="1" spans="31:32">
      <c r="AE310" s="258"/>
      <c r="AF310" s="219"/>
    </row>
    <row r="311" customHeight="1" spans="31:32">
      <c r="AE311" s="258"/>
      <c r="AF311" s="219"/>
    </row>
    <row r="312" customHeight="1" spans="31:32">
      <c r="AE312" s="258"/>
      <c r="AF312" s="219"/>
    </row>
    <row r="313" customHeight="1" spans="31:32">
      <c r="AE313" s="258"/>
      <c r="AF313" s="219"/>
    </row>
    <row r="314" customHeight="1" spans="31:32">
      <c r="AE314" s="258"/>
      <c r="AF314" s="219"/>
    </row>
    <row r="315" customHeight="1" spans="31:32">
      <c r="AE315" s="258"/>
      <c r="AF315" s="219"/>
    </row>
    <row r="316" customHeight="1" spans="31:32">
      <c r="AE316" s="258"/>
      <c r="AF316" s="219"/>
    </row>
    <row r="317" customHeight="1" spans="31:32">
      <c r="AE317" s="258"/>
      <c r="AF317" s="219"/>
    </row>
    <row r="318" customHeight="1" spans="31:32">
      <c r="AE318" s="258"/>
      <c r="AF318" s="219"/>
    </row>
    <row r="319" customHeight="1" spans="31:32">
      <c r="AE319" s="258"/>
      <c r="AF319" s="219"/>
    </row>
    <row r="320" customHeight="1" spans="31:32">
      <c r="AE320" s="258"/>
      <c r="AF320" s="219"/>
    </row>
    <row r="321" customHeight="1" spans="31:32">
      <c r="AE321" s="258"/>
      <c r="AF321" s="219"/>
    </row>
    <row r="322" customHeight="1" spans="31:32">
      <c r="AE322" s="258"/>
      <c r="AF322" s="219"/>
    </row>
    <row r="323" customHeight="1" spans="31:32">
      <c r="AE323" s="258"/>
      <c r="AF323" s="219"/>
    </row>
    <row r="324" customHeight="1" spans="31:32">
      <c r="AE324" s="258"/>
      <c r="AF324" s="219"/>
    </row>
    <row r="325" customHeight="1" spans="31:32">
      <c r="AE325" s="258"/>
      <c r="AF325" s="219"/>
    </row>
    <row r="326" customHeight="1" spans="31:32">
      <c r="AE326" s="258"/>
      <c r="AF326" s="219"/>
    </row>
    <row r="327" customHeight="1" spans="31:32">
      <c r="AE327" s="258"/>
      <c r="AF327" s="219"/>
    </row>
    <row r="328" customHeight="1" spans="31:32">
      <c r="AE328" s="258"/>
      <c r="AF328" s="219"/>
    </row>
    <row r="329" customHeight="1" spans="31:32">
      <c r="AE329" s="258"/>
      <c r="AF329" s="219"/>
    </row>
    <row r="330" customHeight="1" spans="31:32">
      <c r="AE330" s="258"/>
      <c r="AF330" s="219"/>
    </row>
    <row r="331" customHeight="1" spans="31:32">
      <c r="AE331" s="258"/>
      <c r="AF331" s="219"/>
    </row>
    <row r="332" customHeight="1" spans="31:32">
      <c r="AE332" s="258"/>
      <c r="AF332" s="219"/>
    </row>
    <row r="333" customHeight="1" spans="31:32">
      <c r="AE333" s="258"/>
      <c r="AF333" s="219"/>
    </row>
    <row r="334" customHeight="1" spans="31:32">
      <c r="AE334" s="258"/>
      <c r="AF334" s="219"/>
    </row>
    <row r="335" customHeight="1" spans="31:32">
      <c r="AE335" s="258"/>
      <c r="AF335" s="219"/>
    </row>
    <row r="336" customHeight="1" spans="31:32">
      <c r="AE336" s="258"/>
      <c r="AF336" s="219"/>
    </row>
    <row r="337" customHeight="1" spans="31:32">
      <c r="AE337" s="258"/>
      <c r="AF337" s="219"/>
    </row>
    <row r="338" customHeight="1" spans="31:32">
      <c r="AE338" s="258"/>
      <c r="AF338" s="219"/>
    </row>
    <row r="339" customHeight="1" spans="31:32">
      <c r="AE339" s="258"/>
      <c r="AF339" s="219"/>
    </row>
    <row r="340" customHeight="1" spans="31:32">
      <c r="AE340" s="258"/>
      <c r="AF340" s="219"/>
    </row>
    <row r="341" customHeight="1" spans="31:32">
      <c r="AE341" s="258"/>
      <c r="AF341" s="219"/>
    </row>
    <row r="342" customHeight="1" spans="31:32">
      <c r="AE342" s="258"/>
      <c r="AF342" s="219"/>
    </row>
    <row r="343" customHeight="1" spans="31:32">
      <c r="AE343" s="258"/>
      <c r="AF343" s="219"/>
    </row>
    <row r="344" customHeight="1" spans="31:32">
      <c r="AE344" s="258"/>
      <c r="AF344" s="219"/>
    </row>
    <row r="345" customHeight="1" spans="31:32">
      <c r="AE345" s="258"/>
      <c r="AF345" s="219"/>
    </row>
    <row r="346" customHeight="1" spans="31:32">
      <c r="AE346" s="258"/>
      <c r="AF346" s="219"/>
    </row>
    <row r="347" customHeight="1" spans="31:32">
      <c r="AE347" s="258"/>
      <c r="AF347" s="219"/>
    </row>
    <row r="348" customHeight="1" spans="31:32">
      <c r="AE348" s="258"/>
      <c r="AF348" s="219"/>
    </row>
    <row r="349" customHeight="1" spans="31:32">
      <c r="AE349" s="258"/>
      <c r="AF349" s="219"/>
    </row>
    <row r="350" customHeight="1" spans="31:32">
      <c r="AE350" s="258"/>
      <c r="AF350" s="219"/>
    </row>
    <row r="351" customHeight="1" spans="31:32">
      <c r="AE351" s="258"/>
      <c r="AF351" s="219"/>
    </row>
    <row r="352" customHeight="1" spans="31:32">
      <c r="AE352" s="258"/>
      <c r="AF352" s="219"/>
    </row>
    <row r="353" customHeight="1" spans="31:32">
      <c r="AE353" s="258"/>
      <c r="AF353" s="219"/>
    </row>
    <row r="354" customHeight="1" spans="31:32">
      <c r="AE354" s="258"/>
      <c r="AF354" s="219"/>
    </row>
    <row r="355" customHeight="1" spans="31:32">
      <c r="AE355" s="258"/>
      <c r="AF355" s="219"/>
    </row>
    <row r="356" customHeight="1" spans="31:32">
      <c r="AE356" s="258"/>
      <c r="AF356" s="219"/>
    </row>
    <row r="357" customHeight="1" spans="31:32">
      <c r="AE357" s="258"/>
      <c r="AF357" s="219"/>
    </row>
    <row r="358" customHeight="1" spans="31:32">
      <c r="AE358" s="258"/>
      <c r="AF358" s="219"/>
    </row>
    <row r="359" customHeight="1" spans="31:32">
      <c r="AE359" s="258"/>
      <c r="AF359" s="219"/>
    </row>
    <row r="360" customHeight="1" spans="31:32">
      <c r="AE360" s="258"/>
      <c r="AF360" s="219"/>
    </row>
    <row r="361" customHeight="1" spans="31:32">
      <c r="AE361" s="258"/>
      <c r="AF361" s="219"/>
    </row>
    <row r="362" customHeight="1" spans="31:32">
      <c r="AE362" s="258"/>
      <c r="AF362" s="219"/>
    </row>
    <row r="363" customHeight="1" spans="31:32">
      <c r="AE363" s="258"/>
      <c r="AF363" s="219"/>
    </row>
    <row r="364" customHeight="1" spans="31:32">
      <c r="AE364" s="258"/>
      <c r="AF364" s="219"/>
    </row>
    <row r="365" customHeight="1" spans="31:32">
      <c r="AE365" s="258"/>
      <c r="AF365" s="219"/>
    </row>
    <row r="366" customHeight="1" spans="31:32">
      <c r="AE366" s="258"/>
      <c r="AF366" s="219"/>
    </row>
    <row r="367" customHeight="1" spans="31:32">
      <c r="AE367" s="258"/>
      <c r="AF367" s="219"/>
    </row>
    <row r="368" customHeight="1" spans="31:32">
      <c r="AE368" s="258"/>
      <c r="AF368" s="219"/>
    </row>
    <row r="369" customHeight="1" spans="31:32">
      <c r="AE369" s="258"/>
      <c r="AF369" s="219"/>
    </row>
    <row r="370" customHeight="1" spans="31:32">
      <c r="AE370" s="258"/>
      <c r="AF370" s="219"/>
    </row>
    <row r="371" customHeight="1" spans="31:32">
      <c r="AE371" s="258"/>
      <c r="AF371" s="219"/>
    </row>
    <row r="372" customHeight="1" spans="31:32">
      <c r="AE372" s="258"/>
      <c r="AF372" s="219"/>
    </row>
    <row r="373" customHeight="1" spans="31:32">
      <c r="AE373" s="258"/>
      <c r="AF373" s="219"/>
    </row>
    <row r="374" customHeight="1" spans="31:32">
      <c r="AE374" s="258"/>
      <c r="AF374" s="219"/>
    </row>
    <row r="375" customHeight="1" spans="31:32">
      <c r="AE375" s="258"/>
      <c r="AF375" s="219"/>
    </row>
    <row r="376" customHeight="1" spans="31:32">
      <c r="AE376" s="258"/>
      <c r="AF376" s="219"/>
    </row>
    <row r="377" customHeight="1" spans="31:32">
      <c r="AE377" s="258"/>
      <c r="AF377" s="219"/>
    </row>
    <row r="378" customHeight="1" spans="31:32">
      <c r="AE378" s="258"/>
      <c r="AF378" s="219"/>
    </row>
    <row r="379" customHeight="1" spans="31:32">
      <c r="AE379" s="258"/>
      <c r="AF379" s="219"/>
    </row>
    <row r="380" customHeight="1" spans="31:32">
      <c r="AE380" s="258"/>
      <c r="AF380" s="219"/>
    </row>
    <row r="381" customHeight="1" spans="31:32">
      <c r="AE381" s="258"/>
      <c r="AF381" s="219"/>
    </row>
    <row r="382" customHeight="1" spans="31:32">
      <c r="AE382" s="258"/>
      <c r="AF382" s="219"/>
    </row>
    <row r="383" customHeight="1" spans="31:32">
      <c r="AE383" s="258"/>
      <c r="AF383" s="219"/>
    </row>
    <row r="384" customHeight="1" spans="31:32">
      <c r="AE384" s="258"/>
      <c r="AF384" s="219"/>
    </row>
    <row r="385" customHeight="1" spans="31:32">
      <c r="AE385" s="258"/>
      <c r="AF385" s="219"/>
    </row>
    <row r="386" customHeight="1" spans="31:32">
      <c r="AE386" s="258"/>
      <c r="AF386" s="219"/>
    </row>
    <row r="387" customHeight="1" spans="31:32">
      <c r="AE387" s="258"/>
      <c r="AF387" s="219"/>
    </row>
    <row r="388" customHeight="1" spans="31:32">
      <c r="AE388" s="258"/>
      <c r="AF388" s="219"/>
    </row>
    <row r="389" customHeight="1" spans="31:32">
      <c r="AE389" s="258"/>
      <c r="AF389" s="219"/>
    </row>
    <row r="390" customHeight="1" spans="31:32">
      <c r="AE390" s="258"/>
      <c r="AF390" s="219"/>
    </row>
    <row r="391" customHeight="1" spans="31:32">
      <c r="AE391" s="258"/>
      <c r="AF391" s="219"/>
    </row>
    <row r="392" customHeight="1" spans="31:32">
      <c r="AE392" s="258"/>
      <c r="AF392" s="219"/>
    </row>
    <row r="393" customHeight="1" spans="31:32">
      <c r="AE393" s="258"/>
      <c r="AF393" s="219"/>
    </row>
    <row r="394" customHeight="1" spans="31:32">
      <c r="AE394" s="258"/>
      <c r="AF394" s="219"/>
    </row>
    <row r="395" customHeight="1" spans="31:32">
      <c r="AE395" s="258"/>
      <c r="AF395" s="219"/>
    </row>
    <row r="396" customHeight="1" spans="31:32">
      <c r="AE396" s="258"/>
      <c r="AF396" s="219"/>
    </row>
    <row r="397" customHeight="1" spans="31:32">
      <c r="AE397" s="258"/>
      <c r="AF397" s="219"/>
    </row>
    <row r="398" customHeight="1" spans="31:32">
      <c r="AE398" s="258"/>
      <c r="AF398" s="219"/>
    </row>
    <row r="399" customHeight="1" spans="31:32">
      <c r="AE399" s="258"/>
      <c r="AF399" s="219"/>
    </row>
    <row r="400" customHeight="1" spans="31:32">
      <c r="AE400" s="258"/>
      <c r="AF400" s="219"/>
    </row>
    <row r="401" customHeight="1" spans="31:32">
      <c r="AE401" s="258"/>
      <c r="AF401" s="219"/>
    </row>
    <row r="402" customHeight="1" spans="31:32">
      <c r="AE402" s="258"/>
      <c r="AF402" s="219"/>
    </row>
    <row r="403" customHeight="1" spans="31:32">
      <c r="AE403" s="258"/>
      <c r="AF403" s="219"/>
    </row>
    <row r="404" customHeight="1" spans="31:32">
      <c r="AE404" s="258"/>
      <c r="AF404" s="219"/>
    </row>
    <row r="405" customHeight="1" spans="31:32">
      <c r="AE405" s="258"/>
      <c r="AF405" s="219"/>
    </row>
    <row r="406" customHeight="1" spans="31:32">
      <c r="AE406" s="258"/>
      <c r="AF406" s="219"/>
    </row>
    <row r="407" customHeight="1" spans="31:32">
      <c r="AE407" s="258"/>
      <c r="AF407" s="219"/>
    </row>
    <row r="408" customHeight="1" spans="31:32">
      <c r="AE408" s="258"/>
      <c r="AF408" s="219"/>
    </row>
    <row r="409" customHeight="1" spans="31:32">
      <c r="AE409" s="258"/>
      <c r="AF409" s="219"/>
    </row>
    <row r="410" customHeight="1" spans="31:32">
      <c r="AE410" s="258"/>
      <c r="AF410" s="219"/>
    </row>
    <row r="411" customHeight="1" spans="31:32">
      <c r="AE411" s="258"/>
      <c r="AF411" s="219"/>
    </row>
    <row r="412" customHeight="1" spans="31:32">
      <c r="AE412" s="258"/>
      <c r="AF412" s="219"/>
    </row>
    <row r="413" customHeight="1" spans="31:32">
      <c r="AE413" s="258"/>
      <c r="AF413" s="219"/>
    </row>
    <row r="414" customHeight="1" spans="31:32">
      <c r="AE414" s="258"/>
      <c r="AF414" s="219"/>
    </row>
    <row r="415" customHeight="1" spans="31:32">
      <c r="AE415" s="258"/>
      <c r="AF415" s="219"/>
    </row>
    <row r="416" customHeight="1" spans="31:32">
      <c r="AE416" s="258"/>
      <c r="AF416" s="219"/>
    </row>
    <row r="417" customHeight="1" spans="31:32">
      <c r="AE417" s="258"/>
      <c r="AF417" s="219"/>
    </row>
    <row r="418" customHeight="1" spans="31:32">
      <c r="AE418" s="258"/>
      <c r="AF418" s="219"/>
    </row>
    <row r="419" customHeight="1" spans="31:32">
      <c r="AE419" s="258"/>
      <c r="AF419" s="219"/>
    </row>
    <row r="420" customHeight="1" spans="31:32">
      <c r="AE420" s="258"/>
      <c r="AF420" s="219"/>
    </row>
    <row r="421" customHeight="1" spans="31:32">
      <c r="AE421" s="258"/>
      <c r="AF421" s="219"/>
    </row>
    <row r="422" customHeight="1" spans="31:32">
      <c r="AE422" s="258"/>
      <c r="AF422" s="219"/>
    </row>
    <row r="423" customHeight="1" spans="31:32">
      <c r="AE423" s="258"/>
      <c r="AF423" s="219"/>
    </row>
    <row r="424" customHeight="1" spans="31:32">
      <c r="AE424" s="258"/>
      <c r="AF424" s="219"/>
    </row>
    <row r="425" customHeight="1" spans="31:32">
      <c r="AE425" s="258"/>
      <c r="AF425" s="219"/>
    </row>
    <row r="426" customHeight="1" spans="31:32">
      <c r="AE426" s="258"/>
      <c r="AF426" s="219"/>
    </row>
    <row r="427" customHeight="1" spans="31:32">
      <c r="AE427" s="258"/>
      <c r="AF427" s="219"/>
    </row>
    <row r="428" customHeight="1" spans="31:32">
      <c r="AE428" s="258"/>
      <c r="AF428" s="219"/>
    </row>
    <row r="429" customHeight="1" spans="31:32">
      <c r="AE429" s="258"/>
      <c r="AF429" s="219"/>
    </row>
    <row r="430" customHeight="1" spans="31:32">
      <c r="AE430" s="258"/>
      <c r="AF430" s="219"/>
    </row>
    <row r="431" customHeight="1" spans="31:32">
      <c r="AE431" s="258"/>
      <c r="AF431" s="219"/>
    </row>
    <row r="432" customHeight="1" spans="31:32">
      <c r="AE432" s="258"/>
      <c r="AF432" s="219"/>
    </row>
    <row r="433" customHeight="1" spans="31:32">
      <c r="AE433" s="258"/>
      <c r="AF433" s="219"/>
    </row>
    <row r="434" customHeight="1" spans="31:32">
      <c r="AE434" s="258"/>
      <c r="AF434" s="219"/>
    </row>
    <row r="435" customHeight="1" spans="31:32">
      <c r="AE435" s="258"/>
      <c r="AF435" s="219"/>
    </row>
    <row r="436" customHeight="1" spans="31:32">
      <c r="AE436" s="258"/>
      <c r="AF436" s="219"/>
    </row>
    <row r="437" customHeight="1" spans="31:32">
      <c r="AE437" s="258"/>
      <c r="AF437" s="219"/>
    </row>
    <row r="438" customHeight="1" spans="31:32">
      <c r="AE438" s="258"/>
      <c r="AF438" s="219"/>
    </row>
    <row r="439" customHeight="1" spans="31:32">
      <c r="AE439" s="258"/>
      <c r="AF439" s="219"/>
    </row>
    <row r="440" customHeight="1" spans="31:32">
      <c r="AE440" s="258"/>
      <c r="AF440" s="219"/>
    </row>
    <row r="441" customHeight="1" spans="31:32">
      <c r="AE441" s="258"/>
      <c r="AF441" s="219"/>
    </row>
    <row r="442" customHeight="1" spans="31:32">
      <c r="AE442" s="258"/>
      <c r="AF442" s="219"/>
    </row>
    <row r="443" customHeight="1" spans="31:32">
      <c r="AE443" s="258"/>
      <c r="AF443" s="219"/>
    </row>
    <row r="444" customHeight="1" spans="31:32">
      <c r="AE444" s="258"/>
      <c r="AF444" s="219"/>
    </row>
    <row r="445" customHeight="1" spans="31:32">
      <c r="AE445" s="258"/>
      <c r="AF445" s="219"/>
    </row>
    <row r="446" customHeight="1" spans="31:32">
      <c r="AE446" s="258"/>
      <c r="AF446" s="219"/>
    </row>
    <row r="447" customHeight="1" spans="31:32">
      <c r="AE447" s="258"/>
      <c r="AF447" s="219"/>
    </row>
    <row r="448" customHeight="1" spans="31:32">
      <c r="AE448" s="258"/>
      <c r="AF448" s="219"/>
    </row>
    <row r="449" customHeight="1" spans="31:32">
      <c r="AE449" s="258"/>
      <c r="AF449" s="219"/>
    </row>
    <row r="450" customHeight="1" spans="31:32">
      <c r="AE450" s="258"/>
      <c r="AF450" s="219"/>
    </row>
    <row r="451" customHeight="1" spans="31:32">
      <c r="AE451" s="258"/>
      <c r="AF451" s="219"/>
    </row>
    <row r="452" customHeight="1" spans="31:32">
      <c r="AE452" s="258"/>
      <c r="AF452" s="219"/>
    </row>
    <row r="453" customHeight="1" spans="31:32">
      <c r="AE453" s="258"/>
      <c r="AF453" s="219"/>
    </row>
    <row r="454" customHeight="1" spans="31:32">
      <c r="AE454" s="258"/>
      <c r="AF454" s="219"/>
    </row>
    <row r="455" customHeight="1" spans="31:32">
      <c r="AE455" s="258"/>
      <c r="AF455" s="219"/>
    </row>
    <row r="456" customHeight="1" spans="31:32">
      <c r="AE456" s="258"/>
      <c r="AF456" s="219"/>
    </row>
    <row r="457" customHeight="1" spans="31:32">
      <c r="AE457" s="258"/>
      <c r="AF457" s="219"/>
    </row>
    <row r="458" customHeight="1" spans="31:32">
      <c r="AE458" s="258"/>
      <c r="AF458" s="219"/>
    </row>
    <row r="459" customHeight="1" spans="31:32">
      <c r="AE459" s="258"/>
      <c r="AF459" s="219"/>
    </row>
    <row r="460" customHeight="1" spans="31:32">
      <c r="AE460" s="258"/>
      <c r="AF460" s="219"/>
    </row>
    <row r="461" customHeight="1" spans="31:32">
      <c r="AE461" s="258"/>
      <c r="AF461" s="219"/>
    </row>
    <row r="462" customHeight="1" spans="31:32">
      <c r="AE462" s="258"/>
      <c r="AF462" s="219"/>
    </row>
    <row r="463" customHeight="1" spans="31:32">
      <c r="AE463" s="258"/>
      <c r="AF463" s="219"/>
    </row>
    <row r="464" customHeight="1" spans="31:32">
      <c r="AE464" s="258"/>
      <c r="AF464" s="219"/>
    </row>
    <row r="465" customHeight="1" spans="31:32">
      <c r="AE465" s="258"/>
      <c r="AF465" s="219"/>
    </row>
    <row r="466" customHeight="1" spans="31:32">
      <c r="AE466" s="258"/>
      <c r="AF466" s="219"/>
    </row>
    <row r="467" customHeight="1" spans="31:32">
      <c r="AE467" s="258"/>
      <c r="AF467" s="219"/>
    </row>
    <row r="468" customHeight="1" spans="31:32">
      <c r="AE468" s="258"/>
      <c r="AF468" s="219"/>
    </row>
    <row r="469" customHeight="1" spans="31:32">
      <c r="AE469" s="258"/>
      <c r="AF469" s="219"/>
    </row>
    <row r="470" customHeight="1" spans="31:32">
      <c r="AE470" s="258"/>
      <c r="AF470" s="219"/>
    </row>
    <row r="471" customHeight="1" spans="31:32">
      <c r="AE471" s="258"/>
      <c r="AF471" s="219"/>
    </row>
    <row r="472" customHeight="1" spans="31:32">
      <c r="AE472" s="258"/>
      <c r="AF472" s="219"/>
    </row>
    <row r="473" customHeight="1" spans="31:32">
      <c r="AE473" s="258"/>
      <c r="AF473" s="219"/>
    </row>
    <row r="474" customHeight="1" spans="31:32">
      <c r="AE474" s="258"/>
      <c r="AF474" s="219"/>
    </row>
    <row r="475" customHeight="1" spans="31:32">
      <c r="AE475" s="258"/>
      <c r="AF475" s="219"/>
    </row>
    <row r="476" customHeight="1" spans="31:32">
      <c r="AE476" s="258"/>
      <c r="AF476" s="219"/>
    </row>
    <row r="477" customHeight="1" spans="31:32">
      <c r="AE477" s="258"/>
      <c r="AF477" s="219"/>
    </row>
    <row r="478" customHeight="1" spans="31:32">
      <c r="AE478" s="258"/>
      <c r="AF478" s="219"/>
    </row>
    <row r="479" customHeight="1" spans="31:32">
      <c r="AE479" s="258"/>
      <c r="AF479" s="219"/>
    </row>
    <row r="480" customHeight="1" spans="31:32">
      <c r="AE480" s="258"/>
      <c r="AF480" s="219"/>
    </row>
    <row r="481" customHeight="1" spans="31:32">
      <c r="AE481" s="258"/>
      <c r="AF481" s="219"/>
    </row>
    <row r="482" customHeight="1" spans="31:32">
      <c r="AE482" s="258"/>
      <c r="AF482" s="219"/>
    </row>
    <row r="483" customHeight="1" spans="31:32">
      <c r="AE483" s="258"/>
      <c r="AF483" s="219"/>
    </row>
    <row r="484" customHeight="1" spans="31:32">
      <c r="AE484" s="258"/>
      <c r="AF484" s="219"/>
    </row>
    <row r="485" customHeight="1" spans="31:32">
      <c r="AE485" s="258"/>
      <c r="AF485" s="219"/>
    </row>
    <row r="486" customHeight="1" spans="31:32">
      <c r="AE486" s="258"/>
      <c r="AF486" s="219"/>
    </row>
    <row r="487" customHeight="1" spans="31:32">
      <c r="AE487" s="258"/>
      <c r="AF487" s="219"/>
    </row>
    <row r="488" customHeight="1" spans="31:32">
      <c r="AE488" s="258"/>
      <c r="AF488" s="219"/>
    </row>
    <row r="489" customHeight="1" spans="31:32">
      <c r="AE489" s="258"/>
      <c r="AF489" s="219"/>
    </row>
    <row r="490" customHeight="1" spans="31:32">
      <c r="AE490" s="258"/>
      <c r="AF490" s="219"/>
    </row>
    <row r="491" customHeight="1" spans="31:32">
      <c r="AE491" s="258"/>
      <c r="AF491" s="219"/>
    </row>
    <row r="492" customHeight="1" spans="31:32">
      <c r="AE492" s="258"/>
      <c r="AF492" s="219"/>
    </row>
    <row r="493" customHeight="1" spans="31:32">
      <c r="AE493" s="258"/>
      <c r="AF493" s="219"/>
    </row>
    <row r="494" customHeight="1" spans="31:32">
      <c r="AE494" s="258"/>
      <c r="AF494" s="219"/>
    </row>
    <row r="495" customHeight="1" spans="31:32">
      <c r="AE495" s="258"/>
      <c r="AF495" s="219"/>
    </row>
    <row r="496" customHeight="1" spans="31:32">
      <c r="AE496" s="258"/>
      <c r="AF496" s="219"/>
    </row>
    <row r="497" customHeight="1" spans="31:32">
      <c r="AE497" s="258"/>
      <c r="AF497" s="219"/>
    </row>
    <row r="498" customHeight="1" spans="31:32">
      <c r="AE498" s="258"/>
      <c r="AF498" s="219"/>
    </row>
    <row r="499" customHeight="1" spans="31:32">
      <c r="AE499" s="258"/>
      <c r="AF499" s="219"/>
    </row>
    <row r="500" customHeight="1" spans="31:32">
      <c r="AE500" s="258"/>
      <c r="AF500" s="219"/>
    </row>
    <row r="501" customHeight="1" spans="31:32">
      <c r="AE501" s="258"/>
      <c r="AF501" s="219"/>
    </row>
    <row r="502" customHeight="1" spans="31:32">
      <c r="AE502" s="258"/>
      <c r="AF502" s="219"/>
    </row>
    <row r="503" customHeight="1" spans="31:32">
      <c r="AE503" s="258"/>
      <c r="AF503" s="219"/>
    </row>
    <row r="504" customHeight="1" spans="31:32">
      <c r="AE504" s="258"/>
      <c r="AF504" s="219"/>
    </row>
    <row r="505" customHeight="1" spans="31:32">
      <c r="AE505" s="258"/>
      <c r="AF505" s="219"/>
    </row>
    <row r="506" customHeight="1" spans="31:32">
      <c r="AE506" s="258"/>
      <c r="AF506" s="219"/>
    </row>
    <row r="507" customHeight="1" spans="31:32">
      <c r="AE507" s="258"/>
      <c r="AF507" s="219"/>
    </row>
    <row r="508" customHeight="1" spans="31:32">
      <c r="AE508" s="258"/>
      <c r="AF508" s="219"/>
    </row>
    <row r="509" customHeight="1" spans="31:32">
      <c r="AE509" s="258"/>
      <c r="AF509" s="219"/>
    </row>
    <row r="510" customHeight="1" spans="31:32">
      <c r="AE510" s="258"/>
      <c r="AF510" s="219"/>
    </row>
    <row r="511" customHeight="1" spans="31:32">
      <c r="AE511" s="258"/>
      <c r="AF511" s="219"/>
    </row>
    <row r="512" customHeight="1" spans="31:32">
      <c r="AE512" s="258"/>
      <c r="AF512" s="219"/>
    </row>
    <row r="513" customHeight="1" spans="31:32">
      <c r="AE513" s="258"/>
      <c r="AF513" s="219"/>
    </row>
    <row r="514" customHeight="1" spans="31:32">
      <c r="AE514" s="258"/>
      <c r="AF514" s="219"/>
    </row>
    <row r="515" customHeight="1" spans="31:32">
      <c r="AE515" s="258"/>
      <c r="AF515" s="219"/>
    </row>
    <row r="516" customHeight="1" spans="31:32">
      <c r="AE516" s="258"/>
      <c r="AF516" s="219"/>
    </row>
    <row r="517" customHeight="1" spans="31:32">
      <c r="AE517" s="258"/>
      <c r="AF517" s="219"/>
    </row>
    <row r="518" customHeight="1" spans="31:32">
      <c r="AE518" s="258"/>
      <c r="AF518" s="219"/>
    </row>
    <row r="519" customHeight="1" spans="31:32">
      <c r="AE519" s="258"/>
      <c r="AF519" s="219"/>
    </row>
    <row r="520" customHeight="1" spans="31:32">
      <c r="AE520" s="258"/>
      <c r="AF520" s="219"/>
    </row>
    <row r="521" customHeight="1" spans="31:32">
      <c r="AE521" s="258"/>
      <c r="AF521" s="219"/>
    </row>
    <row r="522" customHeight="1" spans="31:32">
      <c r="AE522" s="258"/>
      <c r="AF522" s="219"/>
    </row>
    <row r="523" customHeight="1" spans="31:32">
      <c r="AE523" s="258"/>
      <c r="AF523" s="219"/>
    </row>
    <row r="524" customHeight="1" spans="31:32">
      <c r="AE524" s="258"/>
      <c r="AF524" s="219"/>
    </row>
    <row r="525" customHeight="1" spans="31:32">
      <c r="AE525" s="258"/>
      <c r="AF525" s="219"/>
    </row>
    <row r="526" customHeight="1" spans="31:32">
      <c r="AE526" s="258"/>
      <c r="AF526" s="219"/>
    </row>
    <row r="527" customHeight="1" spans="31:32">
      <c r="AE527" s="258"/>
      <c r="AF527" s="219"/>
    </row>
    <row r="528" customHeight="1" spans="31:32">
      <c r="AE528" s="258"/>
      <c r="AF528" s="219"/>
    </row>
    <row r="529" customHeight="1" spans="31:32">
      <c r="AE529" s="258"/>
      <c r="AF529" s="219"/>
    </row>
    <row r="530" customHeight="1" spans="31:32">
      <c r="AE530" s="258"/>
      <c r="AF530" s="219"/>
    </row>
    <row r="531" customHeight="1" spans="31:32">
      <c r="AE531" s="258"/>
      <c r="AF531" s="219"/>
    </row>
    <row r="532" customHeight="1" spans="31:32">
      <c r="AE532" s="258"/>
      <c r="AF532" s="219"/>
    </row>
    <row r="533" customHeight="1" spans="31:32">
      <c r="AE533" s="258"/>
      <c r="AF533" s="219"/>
    </row>
    <row r="534" customHeight="1" spans="31:32">
      <c r="AE534" s="258"/>
      <c r="AF534" s="219"/>
    </row>
    <row r="535" customHeight="1" spans="31:32">
      <c r="AE535" s="258"/>
      <c r="AF535" s="219"/>
    </row>
    <row r="536" customHeight="1" spans="31:32">
      <c r="AE536" s="258"/>
      <c r="AF536" s="219"/>
    </row>
    <row r="537" customHeight="1" spans="31:32">
      <c r="AE537" s="258"/>
      <c r="AF537" s="219"/>
    </row>
    <row r="538" customHeight="1" spans="31:32">
      <c r="AE538" s="258"/>
      <c r="AF538" s="219"/>
    </row>
    <row r="539" customHeight="1" spans="31:32">
      <c r="AE539" s="258"/>
      <c r="AF539" s="219"/>
    </row>
    <row r="540" customHeight="1" spans="31:32">
      <c r="AE540" s="200"/>
      <c r="AF540" s="252"/>
    </row>
  </sheetData>
  <mergeCells count="3">
    <mergeCell ref="B112:G112"/>
    <mergeCell ref="H112:N112"/>
    <mergeCell ref="B49:L50"/>
  </mergeCells>
  <pageMargins left="0.7" right="0.7" top="0.75" bottom="0.75" header="0.3" footer="0.3"/>
  <pageSetup paperSize="9" orientation="portrait"/>
  <headerFooter/>
  <ignoredErrors>
    <ignoredError sqref="O47;O19;D106:E106;L47:M47;C19:K19;L19" formulaRange="1"/>
  </ignoredError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4"/>
  <sheetViews>
    <sheetView showGridLines="0" showRowColHeaders="0" zoomScale="75" zoomScaleNormal="75" workbookViewId="0">
      <selection activeCell="C18" sqref="C18"/>
    </sheetView>
  </sheetViews>
  <sheetFormatPr defaultColWidth="0" defaultRowHeight="15" customHeight="1"/>
  <cols>
    <col min="1" max="1" width="9.14285714285714" style="3" customWidth="1"/>
    <col min="2" max="2" width="47.2857142857143" style="3" customWidth="1"/>
    <col min="3" max="16" width="12.7142857142857" style="3" customWidth="1"/>
    <col min="17" max="19" width="9.14285714285714" style="3" customWidth="1"/>
    <col min="20" max="20" width="15.5714285714286" style="3" hidden="1" customWidth="1"/>
    <col min="21" max="21" width="13" style="3" hidden="1" customWidth="1"/>
    <col min="22" max="25" width="9.57142857142857" style="3" hidden="1" customWidth="1"/>
    <col min="26" max="26" width="5.57142857142857" style="3" hidden="1" customWidth="1"/>
    <col min="27" max="27" width="13" style="3" hidden="1" customWidth="1"/>
    <col min="28" max="28" width="9.14285714285714" style="3" hidden="1" customWidth="1"/>
    <col min="29" max="30" width="4.14285714285714" style="3" hidden="1" customWidth="1"/>
    <col min="31" max="32" width="5.57142857142857" style="3" hidden="1" customWidth="1"/>
    <col min="33" max="33" width="13" style="3" hidden="1" customWidth="1"/>
    <col min="34" max="34" width="9.14285714285714" style="3" hidden="1" customWidth="1"/>
    <col min="35" max="36" width="4.14285714285714" style="3" hidden="1" customWidth="1"/>
    <col min="37" max="38" width="5.57142857142857" style="3" hidden="1" customWidth="1"/>
    <col min="39" max="39" width="13" style="3" hidden="1" customWidth="1"/>
    <col min="40" max="40" width="9.14285714285714" style="3" hidden="1" customWidth="1"/>
    <col min="41" max="42" width="4.14285714285714" style="3" hidden="1" customWidth="1"/>
    <col min="43" max="44" width="5.57142857142857" style="3" hidden="1" customWidth="1"/>
    <col min="45" max="45" width="13" style="3" hidden="1" customWidth="1"/>
    <col min="46" max="46" width="9.14285714285714" style="3" hidden="1" customWidth="1"/>
    <col min="47" max="48" width="4.14285714285714" style="3" hidden="1" customWidth="1"/>
    <col min="49" max="50" width="5.57142857142857" style="3" hidden="1" customWidth="1"/>
    <col min="51" max="51" width="13" style="3" hidden="1" customWidth="1"/>
    <col min="52" max="258" width="9.14285714285714" style="3" hidden="1" customWidth="1"/>
    <col min="259" max="259" width="47.2857142857143" style="3" hidden="1" customWidth="1"/>
    <col min="260" max="273" width="12.7142857142857" style="3" hidden="1" customWidth="1"/>
    <col min="274" max="512" width="0" style="3" hidden="1"/>
    <col min="513" max="514" width="9.14285714285714" style="3" hidden="1" customWidth="1"/>
    <col min="515" max="515" width="47.2857142857143" style="3" hidden="1" customWidth="1"/>
    <col min="516" max="529" width="12.7142857142857" style="3" hidden="1" customWidth="1"/>
    <col min="530" max="768" width="0" style="3" hidden="1"/>
    <col min="769" max="770" width="9.14285714285714" style="3" hidden="1" customWidth="1"/>
    <col min="771" max="771" width="47.2857142857143" style="3" hidden="1" customWidth="1"/>
    <col min="772" max="785" width="12.7142857142857" style="3" hidden="1" customWidth="1"/>
    <col min="786" max="1024" width="0" style="3" hidden="1"/>
    <col min="1025" max="1026" width="9.14285714285714" style="3" hidden="1" customWidth="1"/>
    <col min="1027" max="1027" width="47.2857142857143" style="3" hidden="1" customWidth="1"/>
    <col min="1028" max="1041" width="12.7142857142857" style="3" hidden="1" customWidth="1"/>
    <col min="1042" max="1280" width="0" style="3" hidden="1"/>
    <col min="1281" max="1282" width="9.14285714285714" style="3" hidden="1" customWidth="1"/>
    <col min="1283" max="1283" width="47.2857142857143" style="3" hidden="1" customWidth="1"/>
    <col min="1284" max="1297" width="12.7142857142857" style="3" hidden="1" customWidth="1"/>
    <col min="1298" max="1536" width="0" style="3" hidden="1"/>
    <col min="1537" max="1538" width="9.14285714285714" style="3" hidden="1" customWidth="1"/>
    <col min="1539" max="1539" width="47.2857142857143" style="3" hidden="1" customWidth="1"/>
    <col min="1540" max="1553" width="12.7142857142857" style="3" hidden="1" customWidth="1"/>
    <col min="1554" max="1792" width="0" style="3" hidden="1"/>
    <col min="1793" max="1794" width="9.14285714285714" style="3" hidden="1" customWidth="1"/>
    <col min="1795" max="1795" width="47.2857142857143" style="3" hidden="1" customWidth="1"/>
    <col min="1796" max="1809" width="12.7142857142857" style="3" hidden="1" customWidth="1"/>
    <col min="1810" max="2048" width="0" style="3" hidden="1"/>
    <col min="2049" max="2050" width="9.14285714285714" style="3" hidden="1" customWidth="1"/>
    <col min="2051" max="2051" width="47.2857142857143" style="3" hidden="1" customWidth="1"/>
    <col min="2052" max="2065" width="12.7142857142857" style="3" hidden="1" customWidth="1"/>
    <col min="2066" max="2304" width="0" style="3" hidden="1"/>
    <col min="2305" max="2306" width="9.14285714285714" style="3" hidden="1" customWidth="1"/>
    <col min="2307" max="2307" width="47.2857142857143" style="3" hidden="1" customWidth="1"/>
    <col min="2308" max="2321" width="12.7142857142857" style="3" hidden="1" customWidth="1"/>
    <col min="2322" max="2560" width="0" style="3" hidden="1"/>
    <col min="2561" max="2562" width="9.14285714285714" style="3" hidden="1" customWidth="1"/>
    <col min="2563" max="2563" width="47.2857142857143" style="3" hidden="1" customWidth="1"/>
    <col min="2564" max="2577" width="12.7142857142857" style="3" hidden="1" customWidth="1"/>
    <col min="2578" max="2816" width="0" style="3" hidden="1"/>
    <col min="2817" max="2818" width="9.14285714285714" style="3" hidden="1" customWidth="1"/>
    <col min="2819" max="2819" width="47.2857142857143" style="3" hidden="1" customWidth="1"/>
    <col min="2820" max="2833" width="12.7142857142857" style="3" hidden="1" customWidth="1"/>
    <col min="2834" max="3072" width="0" style="3" hidden="1"/>
    <col min="3073" max="3074" width="9.14285714285714" style="3" hidden="1" customWidth="1"/>
    <col min="3075" max="3075" width="47.2857142857143" style="3" hidden="1" customWidth="1"/>
    <col min="3076" max="3089" width="12.7142857142857" style="3" hidden="1" customWidth="1"/>
    <col min="3090" max="3328" width="0" style="3" hidden="1"/>
    <col min="3329" max="3330" width="9.14285714285714" style="3" hidden="1" customWidth="1"/>
    <col min="3331" max="3331" width="47.2857142857143" style="3" hidden="1" customWidth="1"/>
    <col min="3332" max="3345" width="12.7142857142857" style="3" hidden="1" customWidth="1"/>
    <col min="3346" max="3584" width="0" style="3" hidden="1"/>
    <col min="3585" max="3586" width="9.14285714285714" style="3" hidden="1" customWidth="1"/>
    <col min="3587" max="3587" width="47.2857142857143" style="3" hidden="1" customWidth="1"/>
    <col min="3588" max="3601" width="12.7142857142857" style="3" hidden="1" customWidth="1"/>
    <col min="3602" max="3840" width="0" style="3" hidden="1"/>
    <col min="3841" max="3842" width="9.14285714285714" style="3" hidden="1" customWidth="1"/>
    <col min="3843" max="3843" width="47.2857142857143" style="3" hidden="1" customWidth="1"/>
    <col min="3844" max="3857" width="12.7142857142857" style="3" hidden="1" customWidth="1"/>
    <col min="3858" max="4096" width="0" style="3" hidden="1"/>
    <col min="4097" max="4098" width="9.14285714285714" style="3" hidden="1" customWidth="1"/>
    <col min="4099" max="4099" width="47.2857142857143" style="3" hidden="1" customWidth="1"/>
    <col min="4100" max="4113" width="12.7142857142857" style="3" hidden="1" customWidth="1"/>
    <col min="4114" max="4352" width="0" style="3" hidden="1"/>
    <col min="4353" max="4354" width="9.14285714285714" style="3" hidden="1" customWidth="1"/>
    <col min="4355" max="4355" width="47.2857142857143" style="3" hidden="1" customWidth="1"/>
    <col min="4356" max="4369" width="12.7142857142857" style="3" hidden="1" customWidth="1"/>
    <col min="4370" max="4608" width="0" style="3" hidden="1"/>
    <col min="4609" max="4610" width="9.14285714285714" style="3" hidden="1" customWidth="1"/>
    <col min="4611" max="4611" width="47.2857142857143" style="3" hidden="1" customWidth="1"/>
    <col min="4612" max="4625" width="12.7142857142857" style="3" hidden="1" customWidth="1"/>
    <col min="4626" max="4864" width="0" style="3" hidden="1"/>
    <col min="4865" max="4866" width="9.14285714285714" style="3" hidden="1" customWidth="1"/>
    <col min="4867" max="4867" width="47.2857142857143" style="3" hidden="1" customWidth="1"/>
    <col min="4868" max="4881" width="12.7142857142857" style="3" hidden="1" customWidth="1"/>
    <col min="4882" max="5120" width="0" style="3" hidden="1"/>
    <col min="5121" max="5122" width="9.14285714285714" style="3" hidden="1" customWidth="1"/>
    <col min="5123" max="5123" width="47.2857142857143" style="3" hidden="1" customWidth="1"/>
    <col min="5124" max="5137" width="12.7142857142857" style="3" hidden="1" customWidth="1"/>
    <col min="5138" max="5376" width="0" style="3" hidden="1"/>
    <col min="5377" max="5378" width="9.14285714285714" style="3" hidden="1" customWidth="1"/>
    <col min="5379" max="5379" width="47.2857142857143" style="3" hidden="1" customWidth="1"/>
    <col min="5380" max="5393" width="12.7142857142857" style="3" hidden="1" customWidth="1"/>
    <col min="5394" max="5632" width="0" style="3" hidden="1"/>
    <col min="5633" max="5634" width="9.14285714285714" style="3" hidden="1" customWidth="1"/>
    <col min="5635" max="5635" width="47.2857142857143" style="3" hidden="1" customWidth="1"/>
    <col min="5636" max="5649" width="12.7142857142857" style="3" hidden="1" customWidth="1"/>
    <col min="5650" max="5888" width="0" style="3" hidden="1"/>
    <col min="5889" max="5890" width="9.14285714285714" style="3" hidden="1" customWidth="1"/>
    <col min="5891" max="5891" width="47.2857142857143" style="3" hidden="1" customWidth="1"/>
    <col min="5892" max="5905" width="12.7142857142857" style="3" hidden="1" customWidth="1"/>
    <col min="5906" max="6144" width="0" style="3" hidden="1"/>
    <col min="6145" max="6146" width="9.14285714285714" style="3" hidden="1" customWidth="1"/>
    <col min="6147" max="6147" width="47.2857142857143" style="3" hidden="1" customWidth="1"/>
    <col min="6148" max="6161" width="12.7142857142857" style="3" hidden="1" customWidth="1"/>
    <col min="6162" max="6400" width="0" style="3" hidden="1"/>
    <col min="6401" max="6402" width="9.14285714285714" style="3" hidden="1" customWidth="1"/>
    <col min="6403" max="6403" width="47.2857142857143" style="3" hidden="1" customWidth="1"/>
    <col min="6404" max="6417" width="12.7142857142857" style="3" hidden="1" customWidth="1"/>
    <col min="6418" max="6656" width="0" style="3" hidden="1"/>
    <col min="6657" max="6658" width="9.14285714285714" style="3" hidden="1" customWidth="1"/>
    <col min="6659" max="6659" width="47.2857142857143" style="3" hidden="1" customWidth="1"/>
    <col min="6660" max="6673" width="12.7142857142857" style="3" hidden="1" customWidth="1"/>
    <col min="6674" max="6912" width="0" style="3" hidden="1"/>
    <col min="6913" max="6914" width="9.14285714285714" style="3" hidden="1" customWidth="1"/>
    <col min="6915" max="6915" width="47.2857142857143" style="3" hidden="1" customWidth="1"/>
    <col min="6916" max="6929" width="12.7142857142857" style="3" hidden="1" customWidth="1"/>
    <col min="6930" max="7168" width="0" style="3" hidden="1"/>
    <col min="7169" max="7170" width="9.14285714285714" style="3" hidden="1" customWidth="1"/>
    <col min="7171" max="7171" width="47.2857142857143" style="3" hidden="1" customWidth="1"/>
    <col min="7172" max="7185" width="12.7142857142857" style="3" hidden="1" customWidth="1"/>
    <col min="7186" max="7424" width="0" style="3" hidden="1"/>
    <col min="7425" max="7426" width="9.14285714285714" style="3" hidden="1" customWidth="1"/>
    <col min="7427" max="7427" width="47.2857142857143" style="3" hidden="1" customWidth="1"/>
    <col min="7428" max="7441" width="12.7142857142857" style="3" hidden="1" customWidth="1"/>
    <col min="7442" max="7680" width="0" style="3" hidden="1"/>
    <col min="7681" max="7682" width="9.14285714285714" style="3" hidden="1" customWidth="1"/>
    <col min="7683" max="7683" width="47.2857142857143" style="3" hidden="1" customWidth="1"/>
    <col min="7684" max="7697" width="12.7142857142857" style="3" hidden="1" customWidth="1"/>
    <col min="7698" max="7936" width="0" style="3" hidden="1"/>
    <col min="7937" max="7938" width="9.14285714285714" style="3" hidden="1" customWidth="1"/>
    <col min="7939" max="7939" width="47.2857142857143" style="3" hidden="1" customWidth="1"/>
    <col min="7940" max="7953" width="12.7142857142857" style="3" hidden="1" customWidth="1"/>
    <col min="7954" max="8192" width="0" style="3" hidden="1"/>
    <col min="8193" max="8194" width="9.14285714285714" style="3" hidden="1" customWidth="1"/>
    <col min="8195" max="8195" width="47.2857142857143" style="3" hidden="1" customWidth="1"/>
    <col min="8196" max="8209" width="12.7142857142857" style="3" hidden="1" customWidth="1"/>
    <col min="8210" max="8448" width="0" style="3" hidden="1"/>
    <col min="8449" max="8450" width="9.14285714285714" style="3" hidden="1" customWidth="1"/>
    <col min="8451" max="8451" width="47.2857142857143" style="3" hidden="1" customWidth="1"/>
    <col min="8452" max="8465" width="12.7142857142857" style="3" hidden="1" customWidth="1"/>
    <col min="8466" max="8704" width="0" style="3" hidden="1"/>
    <col min="8705" max="8706" width="9.14285714285714" style="3" hidden="1" customWidth="1"/>
    <col min="8707" max="8707" width="47.2857142857143" style="3" hidden="1" customWidth="1"/>
    <col min="8708" max="8721" width="12.7142857142857" style="3" hidden="1" customWidth="1"/>
    <col min="8722" max="8960" width="0" style="3" hidden="1"/>
    <col min="8961" max="8962" width="9.14285714285714" style="3" hidden="1" customWidth="1"/>
    <col min="8963" max="8963" width="47.2857142857143" style="3" hidden="1" customWidth="1"/>
    <col min="8964" max="8977" width="12.7142857142857" style="3" hidden="1" customWidth="1"/>
    <col min="8978" max="9216" width="0" style="3" hidden="1"/>
    <col min="9217" max="9218" width="9.14285714285714" style="3" hidden="1" customWidth="1"/>
    <col min="9219" max="9219" width="47.2857142857143" style="3" hidden="1" customWidth="1"/>
    <col min="9220" max="9233" width="12.7142857142857" style="3" hidden="1" customWidth="1"/>
    <col min="9234" max="9472" width="0" style="3" hidden="1"/>
    <col min="9473" max="9474" width="9.14285714285714" style="3" hidden="1" customWidth="1"/>
    <col min="9475" max="9475" width="47.2857142857143" style="3" hidden="1" customWidth="1"/>
    <col min="9476" max="9489" width="12.7142857142857" style="3" hidden="1" customWidth="1"/>
    <col min="9490" max="9728" width="0" style="3" hidden="1"/>
    <col min="9729" max="9730" width="9.14285714285714" style="3" hidden="1" customWidth="1"/>
    <col min="9731" max="9731" width="47.2857142857143" style="3" hidden="1" customWidth="1"/>
    <col min="9732" max="9745" width="12.7142857142857" style="3" hidden="1" customWidth="1"/>
    <col min="9746" max="9984" width="0" style="3" hidden="1"/>
    <col min="9985" max="9986" width="9.14285714285714" style="3" hidden="1" customWidth="1"/>
    <col min="9987" max="9987" width="47.2857142857143" style="3" hidden="1" customWidth="1"/>
    <col min="9988" max="10001" width="12.7142857142857" style="3" hidden="1" customWidth="1"/>
    <col min="10002" max="10240" width="0" style="3" hidden="1"/>
    <col min="10241" max="10242" width="9.14285714285714" style="3" hidden="1" customWidth="1"/>
    <col min="10243" max="10243" width="47.2857142857143" style="3" hidden="1" customWidth="1"/>
    <col min="10244" max="10257" width="12.7142857142857" style="3" hidden="1" customWidth="1"/>
    <col min="10258" max="10496" width="0" style="3" hidden="1"/>
    <col min="10497" max="10498" width="9.14285714285714" style="3" hidden="1" customWidth="1"/>
    <col min="10499" max="10499" width="47.2857142857143" style="3" hidden="1" customWidth="1"/>
    <col min="10500" max="10513" width="12.7142857142857" style="3" hidden="1" customWidth="1"/>
    <col min="10514" max="10752" width="0" style="3" hidden="1"/>
    <col min="10753" max="10754" width="9.14285714285714" style="3" hidden="1" customWidth="1"/>
    <col min="10755" max="10755" width="47.2857142857143" style="3" hidden="1" customWidth="1"/>
    <col min="10756" max="10769" width="12.7142857142857" style="3" hidden="1" customWidth="1"/>
    <col min="10770" max="11008" width="0" style="3" hidden="1"/>
    <col min="11009" max="11010" width="9.14285714285714" style="3" hidden="1" customWidth="1"/>
    <col min="11011" max="11011" width="47.2857142857143" style="3" hidden="1" customWidth="1"/>
    <col min="11012" max="11025" width="12.7142857142857" style="3" hidden="1" customWidth="1"/>
    <col min="11026" max="11264" width="0" style="3" hidden="1"/>
    <col min="11265" max="11266" width="9.14285714285714" style="3" hidden="1" customWidth="1"/>
    <col min="11267" max="11267" width="47.2857142857143" style="3" hidden="1" customWidth="1"/>
    <col min="11268" max="11281" width="12.7142857142857" style="3" hidden="1" customWidth="1"/>
    <col min="11282" max="11520" width="0" style="3" hidden="1"/>
    <col min="11521" max="11522" width="9.14285714285714" style="3" hidden="1" customWidth="1"/>
    <col min="11523" max="11523" width="47.2857142857143" style="3" hidden="1" customWidth="1"/>
    <col min="11524" max="11537" width="12.7142857142857" style="3" hidden="1" customWidth="1"/>
    <col min="11538" max="11776" width="0" style="3" hidden="1"/>
    <col min="11777" max="11778" width="9.14285714285714" style="3" hidden="1" customWidth="1"/>
    <col min="11779" max="11779" width="47.2857142857143" style="3" hidden="1" customWidth="1"/>
    <col min="11780" max="11793" width="12.7142857142857" style="3" hidden="1" customWidth="1"/>
    <col min="11794" max="12032" width="0" style="3" hidden="1"/>
    <col min="12033" max="12034" width="9.14285714285714" style="3" hidden="1" customWidth="1"/>
    <col min="12035" max="12035" width="47.2857142857143" style="3" hidden="1" customWidth="1"/>
    <col min="12036" max="12049" width="12.7142857142857" style="3" hidden="1" customWidth="1"/>
    <col min="12050" max="12288" width="0" style="3" hidden="1"/>
    <col min="12289" max="12290" width="9.14285714285714" style="3" hidden="1" customWidth="1"/>
    <col min="12291" max="12291" width="47.2857142857143" style="3" hidden="1" customWidth="1"/>
    <col min="12292" max="12305" width="12.7142857142857" style="3" hidden="1" customWidth="1"/>
    <col min="12306" max="12544" width="0" style="3" hidden="1"/>
    <col min="12545" max="12546" width="9.14285714285714" style="3" hidden="1" customWidth="1"/>
    <col min="12547" max="12547" width="47.2857142857143" style="3" hidden="1" customWidth="1"/>
    <col min="12548" max="12561" width="12.7142857142857" style="3" hidden="1" customWidth="1"/>
    <col min="12562" max="12800" width="0" style="3" hidden="1"/>
    <col min="12801" max="12802" width="9.14285714285714" style="3" hidden="1" customWidth="1"/>
    <col min="12803" max="12803" width="47.2857142857143" style="3" hidden="1" customWidth="1"/>
    <col min="12804" max="12817" width="12.7142857142857" style="3" hidden="1" customWidth="1"/>
    <col min="12818" max="13056" width="0" style="3" hidden="1"/>
    <col min="13057" max="13058" width="9.14285714285714" style="3" hidden="1" customWidth="1"/>
    <col min="13059" max="13059" width="47.2857142857143" style="3" hidden="1" customWidth="1"/>
    <col min="13060" max="13073" width="12.7142857142857" style="3" hidden="1" customWidth="1"/>
    <col min="13074" max="13312" width="0" style="3" hidden="1"/>
    <col min="13313" max="13314" width="9.14285714285714" style="3" hidden="1" customWidth="1"/>
    <col min="13315" max="13315" width="47.2857142857143" style="3" hidden="1" customWidth="1"/>
    <col min="13316" max="13329" width="12.7142857142857" style="3" hidden="1" customWidth="1"/>
    <col min="13330" max="13568" width="0" style="3" hidden="1"/>
    <col min="13569" max="13570" width="9.14285714285714" style="3" hidden="1" customWidth="1"/>
    <col min="13571" max="13571" width="47.2857142857143" style="3" hidden="1" customWidth="1"/>
    <col min="13572" max="13585" width="12.7142857142857" style="3" hidden="1" customWidth="1"/>
    <col min="13586" max="13824" width="0" style="3" hidden="1"/>
    <col min="13825" max="13826" width="9.14285714285714" style="3" hidden="1" customWidth="1"/>
    <col min="13827" max="13827" width="47.2857142857143" style="3" hidden="1" customWidth="1"/>
    <col min="13828" max="13841" width="12.7142857142857" style="3" hidden="1" customWidth="1"/>
    <col min="13842" max="14080" width="0" style="3" hidden="1"/>
    <col min="14081" max="14082" width="9.14285714285714" style="3" hidden="1" customWidth="1"/>
    <col min="14083" max="14083" width="47.2857142857143" style="3" hidden="1" customWidth="1"/>
    <col min="14084" max="14097" width="12.7142857142857" style="3" hidden="1" customWidth="1"/>
    <col min="14098" max="14336" width="0" style="3" hidden="1"/>
    <col min="14337" max="14338" width="9.14285714285714" style="3" hidden="1" customWidth="1"/>
    <col min="14339" max="14339" width="47.2857142857143" style="3" hidden="1" customWidth="1"/>
    <col min="14340" max="14353" width="12.7142857142857" style="3" hidden="1" customWidth="1"/>
    <col min="14354" max="14592" width="0" style="3" hidden="1"/>
    <col min="14593" max="14594" width="9.14285714285714" style="3" hidden="1" customWidth="1"/>
    <col min="14595" max="14595" width="47.2857142857143" style="3" hidden="1" customWidth="1"/>
    <col min="14596" max="14609" width="12.7142857142857" style="3" hidden="1" customWidth="1"/>
    <col min="14610" max="14848" width="0" style="3" hidden="1"/>
    <col min="14849" max="14850" width="9.14285714285714" style="3" hidden="1" customWidth="1"/>
    <col min="14851" max="14851" width="47.2857142857143" style="3" hidden="1" customWidth="1"/>
    <col min="14852" max="14865" width="12.7142857142857" style="3" hidden="1" customWidth="1"/>
    <col min="14866" max="15104" width="0" style="3" hidden="1"/>
    <col min="15105" max="15106" width="9.14285714285714" style="3" hidden="1" customWidth="1"/>
    <col min="15107" max="15107" width="47.2857142857143" style="3" hidden="1" customWidth="1"/>
    <col min="15108" max="15121" width="12.7142857142857" style="3" hidden="1" customWidth="1"/>
    <col min="15122" max="15360" width="0" style="3" hidden="1"/>
    <col min="15361" max="15362" width="9.14285714285714" style="3" hidden="1" customWidth="1"/>
    <col min="15363" max="15363" width="47.2857142857143" style="3" hidden="1" customWidth="1"/>
    <col min="15364" max="15377" width="12.7142857142857" style="3" hidden="1" customWidth="1"/>
    <col min="15378" max="15616" width="0" style="3" hidden="1"/>
    <col min="15617" max="15618" width="9.14285714285714" style="3" hidden="1" customWidth="1"/>
    <col min="15619" max="15619" width="47.2857142857143" style="3" hidden="1" customWidth="1"/>
    <col min="15620" max="15633" width="12.7142857142857" style="3" hidden="1" customWidth="1"/>
    <col min="15634" max="15872" width="0" style="3" hidden="1"/>
    <col min="15873" max="15874" width="9.14285714285714" style="3" hidden="1" customWidth="1"/>
    <col min="15875" max="15875" width="47.2857142857143" style="3" hidden="1" customWidth="1"/>
    <col min="15876" max="15889" width="12.7142857142857" style="3" hidden="1" customWidth="1"/>
    <col min="15890" max="16128" width="0" style="3" hidden="1"/>
    <col min="16129" max="16130" width="9.14285714285714" style="3" hidden="1" customWidth="1"/>
    <col min="16131" max="16131" width="47.2857142857143" style="3" hidden="1" customWidth="1"/>
    <col min="16132" max="16145" width="12.7142857142857" style="3" hidden="1" customWidth="1"/>
    <col min="16146" max="16384" width="0" style="3" hidden="1"/>
  </cols>
  <sheetData>
    <row r="1" customHeight="1" spans="1:19">
      <c r="A1" s="2"/>
      <c r="B1" s="2"/>
      <c r="C1" s="2"/>
      <c r="D1" s="2"/>
      <c r="E1" s="2"/>
      <c r="F1" s="2"/>
      <c r="G1" s="2"/>
      <c r="H1" s="2"/>
      <c r="I1" s="2"/>
      <c r="J1" s="2"/>
      <c r="K1" s="2"/>
      <c r="L1" s="2"/>
      <c r="M1" s="2"/>
      <c r="N1" s="2"/>
      <c r="O1" s="2"/>
      <c r="P1" s="2"/>
      <c r="Q1" s="2"/>
      <c r="R1" s="2"/>
      <c r="S1" s="2"/>
    </row>
    <row r="2" customHeight="1" spans="1:19">
      <c r="A2" s="2"/>
      <c r="B2" s="2"/>
      <c r="C2" s="2"/>
      <c r="D2" s="2"/>
      <c r="E2" s="2"/>
      <c r="F2" s="2"/>
      <c r="G2" s="2"/>
      <c r="H2" s="2"/>
      <c r="I2" s="2"/>
      <c r="J2" s="2"/>
      <c r="K2" s="2"/>
      <c r="L2" s="2"/>
      <c r="M2" s="2"/>
      <c r="N2" s="2"/>
      <c r="O2" s="2"/>
      <c r="P2" s="2"/>
      <c r="Q2" s="2"/>
      <c r="R2" s="2"/>
      <c r="S2" s="2"/>
    </row>
    <row r="3" customHeight="1" spans="1:19">
      <c r="A3" s="2"/>
      <c r="B3" s="2"/>
      <c r="C3" s="2"/>
      <c r="D3" s="2"/>
      <c r="E3" s="2"/>
      <c r="F3" s="2"/>
      <c r="G3" s="2"/>
      <c r="H3" s="2"/>
      <c r="I3" s="2"/>
      <c r="J3" s="2"/>
      <c r="K3" s="2"/>
      <c r="L3" s="2"/>
      <c r="M3" s="2"/>
      <c r="N3" s="2"/>
      <c r="O3" s="2"/>
      <c r="P3" s="2"/>
      <c r="Q3" s="2"/>
      <c r="R3" s="2"/>
      <c r="S3" s="2"/>
    </row>
    <row r="4" customHeight="1" spans="1:18">
      <c r="A4" s="2"/>
      <c r="B4" s="2"/>
      <c r="C4" s="2"/>
      <c r="D4" s="2"/>
      <c r="E4" s="2"/>
      <c r="F4" s="2"/>
      <c r="G4" s="2"/>
      <c r="H4" s="2"/>
      <c r="I4" s="2"/>
      <c r="J4" s="2"/>
      <c r="K4" s="2"/>
      <c r="L4" s="2"/>
      <c r="M4" s="2"/>
      <c r="N4" s="2"/>
      <c r="O4" s="2"/>
      <c r="P4" s="2"/>
      <c r="Q4" s="2"/>
      <c r="R4" s="2"/>
    </row>
    <row r="5" customHeight="1" spans="1:18">
      <c r="A5" s="2"/>
      <c r="B5" s="2"/>
      <c r="C5" s="2"/>
      <c r="D5" s="2"/>
      <c r="E5" s="2"/>
      <c r="F5" s="2"/>
      <c r="G5" s="2"/>
      <c r="H5" s="2"/>
      <c r="I5" s="2"/>
      <c r="J5" s="2"/>
      <c r="K5" s="2"/>
      <c r="L5" s="2"/>
      <c r="M5" s="2"/>
      <c r="N5" s="2"/>
      <c r="O5" s="2"/>
      <c r="P5" s="2"/>
      <c r="Q5" s="2"/>
      <c r="R5" s="2"/>
    </row>
    <row r="6" customHeight="1" spans="1:16">
      <c r="A6"/>
      <c r="B6"/>
      <c r="C6"/>
      <c r="D6"/>
      <c r="E6"/>
      <c r="F6"/>
      <c r="G6"/>
      <c r="H6"/>
      <c r="I6"/>
      <c r="J6"/>
      <c r="N6"/>
      <c r="O6"/>
      <c r="P6"/>
    </row>
    <row r="7" customHeight="1" spans="1:11">
      <c r="A7"/>
      <c r="B7"/>
      <c r="C7"/>
      <c r="D7"/>
      <c r="E7"/>
      <c r="F7"/>
      <c r="G7"/>
      <c r="H7"/>
      <c r="I7"/>
      <c r="J7"/>
      <c r="K7"/>
    </row>
    <row r="8" customHeight="1" spans="1:11">
      <c r="A8"/>
      <c r="B8"/>
      <c r="C8"/>
      <c r="D8"/>
      <c r="E8"/>
      <c r="F8"/>
      <c r="G8"/>
      <c r="H8"/>
      <c r="I8"/>
      <c r="J8"/>
      <c r="K8"/>
    </row>
    <row r="9" customHeight="1" spans="1:11">
      <c r="A9"/>
      <c r="B9"/>
      <c r="C9"/>
      <c r="D9"/>
      <c r="E9"/>
      <c r="F9"/>
      <c r="G9"/>
      <c r="H9"/>
      <c r="I9"/>
      <c r="J9"/>
      <c r="K9"/>
    </row>
    <row r="10" customHeight="1" spans="1:11">
      <c r="A10"/>
      <c r="B10"/>
      <c r="C10"/>
      <c r="D10"/>
      <c r="E10"/>
      <c r="F10"/>
      <c r="G10"/>
      <c r="H10"/>
      <c r="I10"/>
      <c r="J10"/>
      <c r="K10"/>
    </row>
    <row r="18" customHeight="1" spans="2:2">
      <c r="B18" s="134" t="s">
        <v>260</v>
      </c>
    </row>
    <row r="19" customHeight="1" spans="2:16">
      <c r="B19" s="282" t="s">
        <v>1</v>
      </c>
      <c r="C19" s="167">
        <v>2006</v>
      </c>
      <c r="D19" s="167">
        <v>2007</v>
      </c>
      <c r="E19" s="167">
        <v>2008</v>
      </c>
      <c r="F19" s="167">
        <v>2009</v>
      </c>
      <c r="G19" s="167">
        <v>2010</v>
      </c>
      <c r="H19" s="167">
        <v>2011</v>
      </c>
      <c r="I19" s="167">
        <v>2012</v>
      </c>
      <c r="J19" s="167">
        <v>2013</v>
      </c>
      <c r="K19" s="167">
        <v>2014</v>
      </c>
      <c r="L19" s="167">
        <v>2015</v>
      </c>
      <c r="M19" s="167">
        <v>2016</v>
      </c>
      <c r="N19" s="167">
        <v>2017</v>
      </c>
      <c r="O19" s="167">
        <v>2018</v>
      </c>
      <c r="P19" s="331"/>
    </row>
    <row r="20" customHeight="1" spans="2:16">
      <c r="B20" s="41" t="s">
        <v>30</v>
      </c>
      <c r="C20" s="250">
        <v>10</v>
      </c>
      <c r="D20" s="250">
        <v>10</v>
      </c>
      <c r="E20" s="250">
        <v>10</v>
      </c>
      <c r="F20" s="250">
        <v>9</v>
      </c>
      <c r="G20" s="250">
        <v>9</v>
      </c>
      <c r="H20" s="250">
        <v>9</v>
      </c>
      <c r="I20" s="250">
        <v>8</v>
      </c>
      <c r="J20" s="250">
        <v>8</v>
      </c>
      <c r="K20" s="250">
        <v>8</v>
      </c>
      <c r="L20" s="250">
        <v>8</v>
      </c>
      <c r="M20" s="250">
        <v>8</v>
      </c>
      <c r="N20" s="250">
        <v>8</v>
      </c>
      <c r="O20" s="250">
        <v>6</v>
      </c>
      <c r="P20" s="293"/>
    </row>
    <row r="21" customHeight="1" spans="2:16">
      <c r="B21" s="41" t="s">
        <v>31</v>
      </c>
      <c r="C21" s="250">
        <v>6</v>
      </c>
      <c r="D21" s="250">
        <v>6</v>
      </c>
      <c r="E21" s="250">
        <v>6</v>
      </c>
      <c r="F21" s="250">
        <v>6</v>
      </c>
      <c r="G21" s="250">
        <v>15</v>
      </c>
      <c r="H21" s="250">
        <v>14</v>
      </c>
      <c r="I21" s="250">
        <v>13</v>
      </c>
      <c r="J21" s="250">
        <v>12</v>
      </c>
      <c r="K21" s="250">
        <v>10</v>
      </c>
      <c r="L21" s="250">
        <v>10</v>
      </c>
      <c r="M21" s="250">
        <v>10</v>
      </c>
      <c r="N21" s="250">
        <v>9</v>
      </c>
      <c r="O21" s="250">
        <v>9</v>
      </c>
      <c r="P21" s="293"/>
    </row>
    <row r="22" customHeight="1" spans="2:16">
      <c r="B22" s="41" t="s">
        <v>32</v>
      </c>
      <c r="C22" s="250">
        <v>18</v>
      </c>
      <c r="D22" s="250">
        <v>17</v>
      </c>
      <c r="E22" s="250">
        <v>14</v>
      </c>
      <c r="F22" s="250">
        <v>14</v>
      </c>
      <c r="G22" s="250">
        <v>42</v>
      </c>
      <c r="H22" s="250">
        <v>43</v>
      </c>
      <c r="I22" s="250">
        <v>48</v>
      </c>
      <c r="J22" s="250">
        <v>48</v>
      </c>
      <c r="K22" s="250">
        <v>47</v>
      </c>
      <c r="L22" s="250">
        <v>43</v>
      </c>
      <c r="M22" s="250">
        <v>43</v>
      </c>
      <c r="N22" s="250">
        <v>40</v>
      </c>
      <c r="O22" s="250">
        <v>41</v>
      </c>
      <c r="P22" s="293"/>
    </row>
    <row r="23" customHeight="1" spans="2:16">
      <c r="B23" s="41" t="s">
        <v>33</v>
      </c>
      <c r="C23" s="250">
        <v>43</v>
      </c>
      <c r="D23" s="250">
        <v>59</v>
      </c>
      <c r="E23" s="250">
        <v>125</v>
      </c>
      <c r="F23" s="250">
        <v>151</v>
      </c>
      <c r="G23" s="250">
        <v>457</v>
      </c>
      <c r="H23" s="250">
        <v>476</v>
      </c>
      <c r="I23" s="250">
        <v>499</v>
      </c>
      <c r="J23" s="250">
        <v>503</v>
      </c>
      <c r="K23" s="250">
        <v>568</v>
      </c>
      <c r="L23" s="250">
        <v>560</v>
      </c>
      <c r="M23" s="250">
        <v>548</v>
      </c>
      <c r="N23" s="250">
        <v>565</v>
      </c>
      <c r="O23" s="250">
        <v>570</v>
      </c>
      <c r="P23" s="293"/>
    </row>
    <row r="24" customHeight="1" spans="2:16">
      <c r="B24" s="41" t="s">
        <v>34</v>
      </c>
      <c r="C24" s="250">
        <v>20</v>
      </c>
      <c r="D24" s="250">
        <v>41</v>
      </c>
      <c r="E24" s="250">
        <v>58</v>
      </c>
      <c r="F24" s="250">
        <v>64</v>
      </c>
      <c r="G24" s="250">
        <v>233</v>
      </c>
      <c r="H24" s="250">
        <v>244</v>
      </c>
      <c r="I24" s="250">
        <v>278</v>
      </c>
      <c r="J24" s="250">
        <v>302</v>
      </c>
      <c r="K24" s="250">
        <v>313</v>
      </c>
      <c r="L24" s="250">
        <v>318</v>
      </c>
      <c r="M24" s="250">
        <v>314</v>
      </c>
      <c r="N24" s="250">
        <v>308</v>
      </c>
      <c r="O24" s="250">
        <v>320</v>
      </c>
      <c r="P24" s="293"/>
    </row>
    <row r="25" customHeight="1" spans="2:16">
      <c r="B25" s="196" t="s">
        <v>8</v>
      </c>
      <c r="C25" s="251">
        <v>97</v>
      </c>
      <c r="D25" s="251">
        <v>133</v>
      </c>
      <c r="E25" s="251">
        <v>213</v>
      </c>
      <c r="F25" s="251">
        <v>244</v>
      </c>
      <c r="G25" s="251">
        <v>756</v>
      </c>
      <c r="H25" s="251">
        <v>786</v>
      </c>
      <c r="I25" s="251">
        <v>846</v>
      </c>
      <c r="J25" s="251">
        <v>873</v>
      </c>
      <c r="K25" s="251">
        <v>946</v>
      </c>
      <c r="L25" s="251">
        <f>SUM(L20:L24)</f>
        <v>939</v>
      </c>
      <c r="M25" s="251">
        <f>SUM(M20:M24)</f>
        <v>923</v>
      </c>
      <c r="N25" s="251">
        <v>930</v>
      </c>
      <c r="O25" s="251">
        <f>SUM(O20:O24)</f>
        <v>946</v>
      </c>
      <c r="P25" s="294"/>
    </row>
    <row r="26" customHeight="1" spans="2:2">
      <c r="B26" s="3" t="s">
        <v>26</v>
      </c>
    </row>
    <row r="27" customHeight="1" spans="2:2">
      <c r="B27" s="3" t="s">
        <v>10</v>
      </c>
    </row>
    <row r="31" customHeight="1" spans="2:13">
      <c r="B31" s="134" t="s">
        <v>261</v>
      </c>
      <c r="C31" s="324"/>
      <c r="D31" s="324"/>
      <c r="E31" s="324"/>
      <c r="F31" s="324"/>
      <c r="G31" s="324"/>
      <c r="H31" s="324"/>
      <c r="I31" s="324"/>
      <c r="J31" s="324"/>
      <c r="K31" s="324"/>
      <c r="L31" s="324"/>
      <c r="M31" s="324"/>
    </row>
    <row r="32" customHeight="1" spans="2:16">
      <c r="B32" s="196" t="s">
        <v>1</v>
      </c>
      <c r="C32" s="249" t="s">
        <v>188</v>
      </c>
      <c r="D32" s="249">
        <v>2006</v>
      </c>
      <c r="E32" s="249">
        <v>2007</v>
      </c>
      <c r="F32" s="249">
        <v>2008</v>
      </c>
      <c r="G32" s="249">
        <v>2009</v>
      </c>
      <c r="H32" s="249">
        <v>2010</v>
      </c>
      <c r="I32" s="249">
        <v>2011</v>
      </c>
      <c r="J32" s="249">
        <v>2012</v>
      </c>
      <c r="K32" s="249">
        <v>2013</v>
      </c>
      <c r="L32" s="249">
        <v>2014</v>
      </c>
      <c r="M32" s="249">
        <v>2015</v>
      </c>
      <c r="N32" s="249">
        <v>2016</v>
      </c>
      <c r="O32" s="249">
        <v>2017</v>
      </c>
      <c r="P32" s="249">
        <v>2018</v>
      </c>
    </row>
    <row r="33" customHeight="1" spans="2:16">
      <c r="B33" s="166" t="s">
        <v>231</v>
      </c>
      <c r="C33" s="325"/>
      <c r="D33" s="325"/>
      <c r="E33" s="325"/>
      <c r="F33" s="325"/>
      <c r="G33" s="325">
        <v>5</v>
      </c>
      <c r="H33" s="325">
        <v>484</v>
      </c>
      <c r="I33" s="325">
        <v>492</v>
      </c>
      <c r="J33" s="325">
        <v>488</v>
      </c>
      <c r="K33" s="325">
        <v>469</v>
      </c>
      <c r="L33" s="325">
        <v>439</v>
      </c>
      <c r="M33" s="325">
        <f>SUM(M34:M37)</f>
        <v>411</v>
      </c>
      <c r="N33" s="325">
        <f>SUM(N34:N37)</f>
        <v>401</v>
      </c>
      <c r="O33" s="325">
        <f>SUM(O34:O37)</f>
        <v>383</v>
      </c>
      <c r="P33" s="325">
        <f>SUM(P34:P37)</f>
        <v>378</v>
      </c>
    </row>
    <row r="34" customHeight="1" spans="2:16">
      <c r="B34" s="41"/>
      <c r="C34" s="265" t="s">
        <v>31</v>
      </c>
      <c r="D34" s="265">
        <v>0</v>
      </c>
      <c r="E34" s="265">
        <v>0</v>
      </c>
      <c r="F34" s="265">
        <v>0</v>
      </c>
      <c r="G34" s="265">
        <v>0</v>
      </c>
      <c r="H34" s="265">
        <v>9</v>
      </c>
      <c r="I34" s="265">
        <v>10</v>
      </c>
      <c r="J34" s="265">
        <v>9</v>
      </c>
      <c r="K34" s="265">
        <v>9</v>
      </c>
      <c r="L34" s="265">
        <v>7</v>
      </c>
      <c r="M34" s="265">
        <v>7</v>
      </c>
      <c r="N34" s="265">
        <v>7</v>
      </c>
      <c r="O34" s="265">
        <v>7</v>
      </c>
      <c r="P34" s="265">
        <v>7</v>
      </c>
    </row>
    <row r="35" customHeight="1" spans="2:16">
      <c r="B35" s="41"/>
      <c r="C35" s="265" t="s">
        <v>32</v>
      </c>
      <c r="D35" s="265">
        <v>0</v>
      </c>
      <c r="E35" s="265">
        <v>0</v>
      </c>
      <c r="F35" s="265">
        <v>0</v>
      </c>
      <c r="G35" s="265">
        <v>1</v>
      </c>
      <c r="H35" s="265">
        <v>29</v>
      </c>
      <c r="I35" s="265">
        <v>30</v>
      </c>
      <c r="J35" s="265">
        <v>31</v>
      </c>
      <c r="K35" s="265">
        <v>31</v>
      </c>
      <c r="L35" s="265">
        <v>30</v>
      </c>
      <c r="M35" s="265">
        <v>27</v>
      </c>
      <c r="N35" s="265">
        <v>27</v>
      </c>
      <c r="O35" s="265">
        <v>25</v>
      </c>
      <c r="P35" s="265">
        <v>25</v>
      </c>
    </row>
    <row r="36" customHeight="1" spans="2:16">
      <c r="B36" s="41"/>
      <c r="C36" s="265" t="s">
        <v>33</v>
      </c>
      <c r="D36" s="265">
        <v>0</v>
      </c>
      <c r="E36" s="265">
        <v>0</v>
      </c>
      <c r="F36" s="265">
        <v>0</v>
      </c>
      <c r="G36" s="265">
        <v>2</v>
      </c>
      <c r="H36" s="265">
        <v>285</v>
      </c>
      <c r="I36" s="265">
        <v>283</v>
      </c>
      <c r="J36" s="265">
        <v>275</v>
      </c>
      <c r="K36" s="265">
        <v>264</v>
      </c>
      <c r="L36" s="265">
        <v>246</v>
      </c>
      <c r="M36" s="265">
        <v>225</v>
      </c>
      <c r="N36" s="265">
        <v>221</v>
      </c>
      <c r="O36" s="265">
        <v>214</v>
      </c>
      <c r="P36" s="265">
        <v>214</v>
      </c>
    </row>
    <row r="37" customHeight="1" spans="2:16">
      <c r="B37" s="285"/>
      <c r="C37" s="326" t="s">
        <v>34</v>
      </c>
      <c r="D37" s="326">
        <v>0</v>
      </c>
      <c r="E37" s="326">
        <v>0</v>
      </c>
      <c r="F37" s="326">
        <v>0</v>
      </c>
      <c r="G37" s="326">
        <v>2</v>
      </c>
      <c r="H37" s="326">
        <v>161</v>
      </c>
      <c r="I37" s="326">
        <v>169</v>
      </c>
      <c r="J37" s="326">
        <v>173</v>
      </c>
      <c r="K37" s="326">
        <v>165</v>
      </c>
      <c r="L37" s="326">
        <v>156</v>
      </c>
      <c r="M37" s="326">
        <v>152</v>
      </c>
      <c r="N37" s="326">
        <v>146</v>
      </c>
      <c r="O37" s="326">
        <v>137</v>
      </c>
      <c r="P37" s="326">
        <v>132</v>
      </c>
    </row>
    <row r="38" customHeight="1" spans="2:16">
      <c r="B38" s="166" t="s">
        <v>228</v>
      </c>
      <c r="C38" s="325"/>
      <c r="D38" s="325">
        <v>97</v>
      </c>
      <c r="E38" s="325">
        <v>133</v>
      </c>
      <c r="F38" s="325">
        <v>213</v>
      </c>
      <c r="G38" s="325">
        <v>239</v>
      </c>
      <c r="H38" s="325">
        <v>272</v>
      </c>
      <c r="I38" s="325">
        <v>294</v>
      </c>
      <c r="J38" s="325">
        <v>358</v>
      </c>
      <c r="K38" s="325">
        <v>404</v>
      </c>
      <c r="L38" s="325">
        <v>507</v>
      </c>
      <c r="M38" s="325">
        <f>SUM(M39:M43)</f>
        <v>528</v>
      </c>
      <c r="N38" s="325">
        <f>SUM(N39:N43)</f>
        <v>522</v>
      </c>
      <c r="O38" s="325">
        <f>SUM(O39:O43)</f>
        <v>547</v>
      </c>
      <c r="P38" s="325">
        <f>SUM(P34:P37)</f>
        <v>378</v>
      </c>
    </row>
    <row r="39" customHeight="1" spans="2:16">
      <c r="B39" s="41"/>
      <c r="C39" s="265" t="s">
        <v>30</v>
      </c>
      <c r="D39" s="265">
        <v>10</v>
      </c>
      <c r="E39" s="265">
        <v>10</v>
      </c>
      <c r="F39" s="265">
        <v>10</v>
      </c>
      <c r="G39" s="265">
        <v>9</v>
      </c>
      <c r="H39" s="265">
        <v>9</v>
      </c>
      <c r="I39" s="265">
        <v>9</v>
      </c>
      <c r="J39" s="265">
        <v>8</v>
      </c>
      <c r="K39" s="265">
        <v>8</v>
      </c>
      <c r="L39" s="265">
        <v>8</v>
      </c>
      <c r="M39" s="265">
        <v>8</v>
      </c>
      <c r="N39" s="265">
        <v>8</v>
      </c>
      <c r="O39" s="265">
        <v>8</v>
      </c>
      <c r="P39" s="265">
        <v>6</v>
      </c>
    </row>
    <row r="40" customHeight="1" spans="2:16">
      <c r="B40" s="41"/>
      <c r="C40" s="265" t="s">
        <v>31</v>
      </c>
      <c r="D40" s="265">
        <v>6</v>
      </c>
      <c r="E40" s="265">
        <v>6</v>
      </c>
      <c r="F40" s="265">
        <v>6</v>
      </c>
      <c r="G40" s="265">
        <v>6</v>
      </c>
      <c r="H40" s="265">
        <v>6</v>
      </c>
      <c r="I40" s="265">
        <v>4</v>
      </c>
      <c r="J40" s="265">
        <v>4</v>
      </c>
      <c r="K40" s="265">
        <v>3</v>
      </c>
      <c r="L40" s="265">
        <v>3</v>
      </c>
      <c r="M40" s="265">
        <v>3</v>
      </c>
      <c r="N40" s="265">
        <v>3</v>
      </c>
      <c r="O40" s="265">
        <v>2</v>
      </c>
      <c r="P40" s="265">
        <v>2</v>
      </c>
    </row>
    <row r="41" customHeight="1" spans="2:16">
      <c r="B41" s="41"/>
      <c r="C41" s="265" t="s">
        <v>32</v>
      </c>
      <c r="D41" s="265">
        <v>18</v>
      </c>
      <c r="E41" s="265">
        <v>17</v>
      </c>
      <c r="F41" s="265">
        <v>14</v>
      </c>
      <c r="G41" s="265">
        <v>13</v>
      </c>
      <c r="H41" s="265">
        <v>13</v>
      </c>
      <c r="I41" s="265">
        <v>13</v>
      </c>
      <c r="J41" s="265">
        <v>17</v>
      </c>
      <c r="K41" s="265">
        <v>17</v>
      </c>
      <c r="L41" s="265">
        <v>17</v>
      </c>
      <c r="M41" s="265">
        <v>16</v>
      </c>
      <c r="N41" s="265">
        <v>16</v>
      </c>
      <c r="O41" s="265">
        <v>15</v>
      </c>
      <c r="P41" s="265">
        <v>16</v>
      </c>
    </row>
    <row r="42" customHeight="1" spans="2:16">
      <c r="B42" s="41"/>
      <c r="C42" s="265" t="s">
        <v>33</v>
      </c>
      <c r="D42" s="265">
        <v>43</v>
      </c>
      <c r="E42" s="265">
        <v>59</v>
      </c>
      <c r="F42" s="265">
        <v>125</v>
      </c>
      <c r="G42" s="265">
        <v>149</v>
      </c>
      <c r="H42" s="265">
        <v>172</v>
      </c>
      <c r="I42" s="265">
        <v>193</v>
      </c>
      <c r="J42" s="265">
        <v>224</v>
      </c>
      <c r="K42" s="265">
        <v>239</v>
      </c>
      <c r="L42" s="265">
        <v>322</v>
      </c>
      <c r="M42" s="265">
        <v>335</v>
      </c>
      <c r="N42" s="265">
        <v>327</v>
      </c>
      <c r="O42" s="265">
        <v>351</v>
      </c>
      <c r="P42" s="265">
        <v>356</v>
      </c>
    </row>
    <row r="43" customHeight="1" spans="2:16">
      <c r="B43" s="285"/>
      <c r="C43" s="265" t="s">
        <v>34</v>
      </c>
      <c r="D43" s="265">
        <v>20</v>
      </c>
      <c r="E43" s="265">
        <v>41</v>
      </c>
      <c r="F43" s="265">
        <v>58</v>
      </c>
      <c r="G43" s="265">
        <v>62</v>
      </c>
      <c r="H43" s="265">
        <v>72</v>
      </c>
      <c r="I43" s="265">
        <v>75</v>
      </c>
      <c r="J43" s="265">
        <v>105</v>
      </c>
      <c r="K43" s="265">
        <v>137</v>
      </c>
      <c r="L43" s="265">
        <v>157</v>
      </c>
      <c r="M43" s="265">
        <v>166</v>
      </c>
      <c r="N43" s="265">
        <v>168</v>
      </c>
      <c r="O43" s="265">
        <v>171</v>
      </c>
      <c r="P43" s="265">
        <v>188</v>
      </c>
    </row>
    <row r="44" customHeight="1" spans="2:16">
      <c r="B44" s="196" t="s">
        <v>8</v>
      </c>
      <c r="C44" s="266"/>
      <c r="D44" s="266">
        <v>97</v>
      </c>
      <c r="E44" s="266">
        <v>133</v>
      </c>
      <c r="F44" s="266">
        <v>213</v>
      </c>
      <c r="G44" s="266">
        <v>244</v>
      </c>
      <c r="H44" s="266">
        <v>756</v>
      </c>
      <c r="I44" s="266">
        <v>786</v>
      </c>
      <c r="J44" s="266">
        <v>846</v>
      </c>
      <c r="K44" s="266">
        <v>873</v>
      </c>
      <c r="L44" s="266">
        <v>946</v>
      </c>
      <c r="M44" s="266">
        <f>M33+M38</f>
        <v>939</v>
      </c>
      <c r="N44" s="266">
        <f>N33+N38</f>
        <v>923</v>
      </c>
      <c r="O44" s="266">
        <f>O33+O38</f>
        <v>930</v>
      </c>
      <c r="P44" s="266">
        <f>SUM(P39:P43)</f>
        <v>568</v>
      </c>
    </row>
    <row r="45" customHeight="1" spans="2:2">
      <c r="B45" s="3" t="s">
        <v>26</v>
      </c>
    </row>
    <row r="46" customHeight="1" spans="2:13">
      <c r="B46" s="3" t="s">
        <v>262</v>
      </c>
      <c r="C46" s="324"/>
      <c r="D46" s="324"/>
      <c r="E46" s="324"/>
      <c r="F46" s="324"/>
      <c r="G46" s="324"/>
      <c r="H46" s="324"/>
      <c r="I46" s="324"/>
      <c r="J46" s="324"/>
      <c r="K46" s="324"/>
      <c r="L46" s="324"/>
      <c r="M46" s="324"/>
    </row>
    <row r="48" customHeight="1" spans="3:3">
      <c r="C48" s="21"/>
    </row>
    <row r="49" customHeight="1" spans="2:13">
      <c r="B49" s="127"/>
      <c r="C49" s="324"/>
      <c r="D49" s="324"/>
      <c r="E49" s="324"/>
      <c r="F49" s="324"/>
      <c r="G49" s="324"/>
      <c r="H49" s="324"/>
      <c r="I49" s="324"/>
      <c r="J49" s="324"/>
      <c r="K49" s="324"/>
      <c r="L49" s="324"/>
      <c r="M49" s="324"/>
    </row>
    <row r="50" customHeight="1" spans="2:13">
      <c r="B50" s="134" t="s">
        <v>263</v>
      </c>
      <c r="C50" s="327"/>
      <c r="D50" s="327"/>
      <c r="E50" s="327"/>
      <c r="F50" s="327"/>
      <c r="G50" s="327"/>
      <c r="H50" s="327"/>
      <c r="I50" s="327"/>
      <c r="J50" s="327"/>
      <c r="K50" s="327"/>
      <c r="L50" s="327"/>
      <c r="M50" s="327"/>
    </row>
    <row r="51" customHeight="1" spans="2:16">
      <c r="B51" s="196" t="s">
        <v>1</v>
      </c>
      <c r="C51" s="249" t="s">
        <v>188</v>
      </c>
      <c r="D51" s="249">
        <v>2006</v>
      </c>
      <c r="E51" s="249">
        <v>2007</v>
      </c>
      <c r="F51" s="249">
        <v>2008</v>
      </c>
      <c r="G51" s="249">
        <v>2009</v>
      </c>
      <c r="H51" s="249">
        <v>2010</v>
      </c>
      <c r="I51" s="249">
        <v>2011</v>
      </c>
      <c r="J51" s="249">
        <v>2012</v>
      </c>
      <c r="K51" s="249">
        <v>2013</v>
      </c>
      <c r="L51" s="249">
        <v>2014</v>
      </c>
      <c r="M51" s="249">
        <v>2015</v>
      </c>
      <c r="N51" s="249">
        <v>2016</v>
      </c>
      <c r="O51" s="249">
        <v>2017</v>
      </c>
      <c r="P51" s="249">
        <v>2018</v>
      </c>
    </row>
    <row r="52" customHeight="1" spans="2:16">
      <c r="B52" s="166" t="s">
        <v>231</v>
      </c>
      <c r="C52" s="325"/>
      <c r="D52" s="328">
        <v>0</v>
      </c>
      <c r="E52" s="328">
        <v>0</v>
      </c>
      <c r="F52" s="328">
        <v>0</v>
      </c>
      <c r="G52" s="328">
        <v>0.0204918032786885</v>
      </c>
      <c r="H52" s="328">
        <v>0.64021164021164</v>
      </c>
      <c r="I52" s="328">
        <v>0.625954198473282</v>
      </c>
      <c r="J52" s="328">
        <v>0.576832151300236</v>
      </c>
      <c r="K52" s="328">
        <v>0.537227949599084</v>
      </c>
      <c r="L52" s="328">
        <v>0.464059196617336</v>
      </c>
      <c r="M52" s="328">
        <v>0.437699680511182</v>
      </c>
      <c r="N52" s="328">
        <v>0.437699680511182</v>
      </c>
      <c r="O52" s="328">
        <v>0.411827956989247</v>
      </c>
      <c r="P52" s="328">
        <v>0.399577167019027</v>
      </c>
    </row>
    <row r="53" customHeight="1" spans="2:16">
      <c r="B53" s="41"/>
      <c r="C53" s="265" t="s">
        <v>31</v>
      </c>
      <c r="D53" s="329">
        <v>0</v>
      </c>
      <c r="E53" s="329">
        <v>0</v>
      </c>
      <c r="F53" s="329">
        <v>0</v>
      </c>
      <c r="G53" s="329">
        <v>0</v>
      </c>
      <c r="H53" s="329">
        <v>0.0119047619047619</v>
      </c>
      <c r="I53" s="329">
        <v>0.0127226463104326</v>
      </c>
      <c r="J53" s="329">
        <v>0.0106382978723404</v>
      </c>
      <c r="K53" s="329">
        <v>0.0103092783505155</v>
      </c>
      <c r="L53" s="329">
        <v>0.00739957716701903</v>
      </c>
      <c r="M53" s="329">
        <v>0.00745473908413206</v>
      </c>
      <c r="N53" s="329">
        <v>0.0075839653304442</v>
      </c>
      <c r="O53" s="329">
        <v>0.00752688172043011</v>
      </c>
      <c r="P53" s="329">
        <v>0.00739957716701903</v>
      </c>
    </row>
    <row r="54" customHeight="1" spans="2:16">
      <c r="B54" s="41"/>
      <c r="C54" s="265" t="s">
        <v>32</v>
      </c>
      <c r="D54" s="329">
        <v>0</v>
      </c>
      <c r="E54" s="329">
        <v>0</v>
      </c>
      <c r="F54" s="329">
        <v>0</v>
      </c>
      <c r="G54" s="329">
        <v>0.00409836065573771</v>
      </c>
      <c r="H54" s="329">
        <v>0.0383597883597884</v>
      </c>
      <c r="I54" s="329">
        <v>0.0381679389312977</v>
      </c>
      <c r="J54" s="329">
        <v>0.0366430260047281</v>
      </c>
      <c r="K54" s="329">
        <v>0.0355097365406644</v>
      </c>
      <c r="L54" s="329">
        <v>0.0317124735729387</v>
      </c>
      <c r="M54" s="329">
        <v>0.0287539936102236</v>
      </c>
      <c r="N54" s="329">
        <v>0.0292524377031419</v>
      </c>
      <c r="O54" s="329">
        <v>0.0268817204301075</v>
      </c>
      <c r="P54" s="329">
        <v>0.0264270613107822</v>
      </c>
    </row>
    <row r="55" customHeight="1" spans="2:16">
      <c r="B55" s="41"/>
      <c r="C55" s="265" t="s">
        <v>33</v>
      </c>
      <c r="D55" s="329">
        <v>0</v>
      </c>
      <c r="E55" s="329">
        <v>0</v>
      </c>
      <c r="F55" s="329">
        <v>0</v>
      </c>
      <c r="G55" s="329">
        <v>0.00819672131147541</v>
      </c>
      <c r="H55" s="329">
        <v>0.376984126984127</v>
      </c>
      <c r="I55" s="329">
        <v>0.360050890585242</v>
      </c>
      <c r="J55" s="329">
        <v>0.325059101654846</v>
      </c>
      <c r="K55" s="329">
        <v>0.302405498281787</v>
      </c>
      <c r="L55" s="329">
        <v>0.260042283298097</v>
      </c>
      <c r="M55" s="329">
        <v>0.23961661341853</v>
      </c>
      <c r="N55" s="329">
        <v>0.23943661971831</v>
      </c>
      <c r="O55" s="329">
        <v>0.23010752688172</v>
      </c>
      <c r="P55" s="329">
        <v>0.226215644820296</v>
      </c>
    </row>
    <row r="56" customHeight="1" spans="2:16">
      <c r="B56" s="285"/>
      <c r="C56" s="326" t="s">
        <v>34</v>
      </c>
      <c r="D56" s="330">
        <v>0</v>
      </c>
      <c r="E56" s="330">
        <v>0</v>
      </c>
      <c r="F56" s="330">
        <v>0</v>
      </c>
      <c r="G56" s="330">
        <v>0.00819672131147541</v>
      </c>
      <c r="H56" s="330">
        <v>0.212962962962963</v>
      </c>
      <c r="I56" s="330">
        <v>0.21501272264631</v>
      </c>
      <c r="J56" s="330">
        <v>0.204491725768322</v>
      </c>
      <c r="K56" s="330">
        <v>0.189003436426117</v>
      </c>
      <c r="L56" s="330">
        <v>0.164904862579281</v>
      </c>
      <c r="M56" s="330">
        <v>0.161874334398296</v>
      </c>
      <c r="N56" s="330">
        <v>0.158179848320693</v>
      </c>
      <c r="O56" s="330">
        <v>0.147311827956989</v>
      </c>
      <c r="P56" s="330">
        <v>0.13953488372093</v>
      </c>
    </row>
    <row r="57" customHeight="1" spans="2:16">
      <c r="B57" s="166" t="s">
        <v>228</v>
      </c>
      <c r="C57" s="325"/>
      <c r="D57" s="328">
        <v>1</v>
      </c>
      <c r="E57" s="328">
        <v>1</v>
      </c>
      <c r="F57" s="328">
        <v>1</v>
      </c>
      <c r="G57" s="328">
        <v>0.979508196721312</v>
      </c>
      <c r="H57" s="328">
        <v>0.35978835978836</v>
      </c>
      <c r="I57" s="328">
        <v>0.374045801526718</v>
      </c>
      <c r="J57" s="328">
        <v>0.423167848699764</v>
      </c>
      <c r="K57" s="328">
        <v>0.462772050400916</v>
      </c>
      <c r="L57" s="328">
        <v>0.535940803382664</v>
      </c>
      <c r="M57" s="328">
        <f>M38/M$44</f>
        <v>0.562300319488818</v>
      </c>
      <c r="N57" s="328">
        <f>N38/N$44</f>
        <v>0.565547128927411</v>
      </c>
      <c r="O57" s="328">
        <v>0.588172043010753</v>
      </c>
      <c r="P57" s="328">
        <v>0.600422832980973</v>
      </c>
    </row>
    <row r="58" customHeight="1" spans="2:16">
      <c r="B58" s="41"/>
      <c r="C58" s="265" t="s">
        <v>30</v>
      </c>
      <c r="D58" s="329">
        <v>0.103092783505155</v>
      </c>
      <c r="E58" s="329">
        <v>0.075187969924812</v>
      </c>
      <c r="F58" s="329">
        <v>0.0469483568075117</v>
      </c>
      <c r="G58" s="329">
        <v>0.0368852459016393</v>
      </c>
      <c r="H58" s="329">
        <v>0.0119047619047619</v>
      </c>
      <c r="I58" s="329">
        <v>0.0114503816793893</v>
      </c>
      <c r="J58" s="329">
        <v>0.00945626477541371</v>
      </c>
      <c r="K58" s="329">
        <v>0.00916380297823597</v>
      </c>
      <c r="L58" s="329">
        <v>0.00845665961945032</v>
      </c>
      <c r="M58" s="329">
        <v>0.00851970181043664</v>
      </c>
      <c r="N58" s="329">
        <v>0.00866738894907909</v>
      </c>
      <c r="O58" s="329">
        <v>0.00860215053763441</v>
      </c>
      <c r="P58" s="329">
        <v>0.00634249471458774</v>
      </c>
    </row>
    <row r="59" customHeight="1" spans="2:16">
      <c r="B59" s="41"/>
      <c r="C59" s="265" t="s">
        <v>31</v>
      </c>
      <c r="D59" s="329">
        <v>0.0618556701030928</v>
      </c>
      <c r="E59" s="329">
        <v>0.0451127819548872</v>
      </c>
      <c r="F59" s="329">
        <v>0.028169014084507</v>
      </c>
      <c r="G59" s="329">
        <v>0.0245901639344262</v>
      </c>
      <c r="H59" s="329">
        <v>0.00793650793650794</v>
      </c>
      <c r="I59" s="329">
        <v>0.00508905852417303</v>
      </c>
      <c r="J59" s="329">
        <v>0.00472813238770686</v>
      </c>
      <c r="K59" s="329">
        <v>0.00343642611683849</v>
      </c>
      <c r="L59" s="329">
        <v>0.00317124735729387</v>
      </c>
      <c r="M59" s="329">
        <v>0.00319488817891374</v>
      </c>
      <c r="N59" s="329">
        <v>0.00325027085590466</v>
      </c>
      <c r="O59" s="329">
        <v>0.0021505376344086</v>
      </c>
      <c r="P59" s="329">
        <v>0.00211416490486258</v>
      </c>
    </row>
    <row r="60" customHeight="1" spans="2:16">
      <c r="B60" s="41"/>
      <c r="C60" s="265" t="s">
        <v>32</v>
      </c>
      <c r="D60" s="329">
        <v>0.185567010309278</v>
      </c>
      <c r="E60" s="329">
        <v>0.12781954887218</v>
      </c>
      <c r="F60" s="329">
        <v>0.0657276995305164</v>
      </c>
      <c r="G60" s="329">
        <v>0.0532786885245902</v>
      </c>
      <c r="H60" s="329">
        <v>0.0171957671957672</v>
      </c>
      <c r="I60" s="329">
        <v>0.0165394402035623</v>
      </c>
      <c r="J60" s="329">
        <v>0.0200945626477541</v>
      </c>
      <c r="K60" s="329">
        <v>0.0194730813287514</v>
      </c>
      <c r="L60" s="329">
        <v>0.0179704016913319</v>
      </c>
      <c r="M60" s="329">
        <v>0.0170394036208733</v>
      </c>
      <c r="N60" s="329">
        <v>0.0173347778981582</v>
      </c>
      <c r="O60" s="329">
        <v>0.0161290322580645</v>
      </c>
      <c r="P60" s="329">
        <v>0.0169133192389006</v>
      </c>
    </row>
    <row r="61" customHeight="1" spans="2:16">
      <c r="B61" s="41"/>
      <c r="C61" s="265" t="s">
        <v>33</v>
      </c>
      <c r="D61" s="329">
        <v>0.443298969072165</v>
      </c>
      <c r="E61" s="329">
        <v>0.443609022556391</v>
      </c>
      <c r="F61" s="329">
        <v>0.586854460093897</v>
      </c>
      <c r="G61" s="329">
        <v>0.610655737704918</v>
      </c>
      <c r="H61" s="329">
        <v>0.227513227513228</v>
      </c>
      <c r="I61" s="329">
        <v>0.245547073791349</v>
      </c>
      <c r="J61" s="329">
        <v>0.264775413711584</v>
      </c>
      <c r="K61" s="329">
        <v>0.2737686139748</v>
      </c>
      <c r="L61" s="329">
        <v>0.340380549682875</v>
      </c>
      <c r="M61" s="329">
        <v>0.356762513312034</v>
      </c>
      <c r="N61" s="329">
        <v>0.354279523293608</v>
      </c>
      <c r="O61" s="329">
        <v>0.37741935483871</v>
      </c>
      <c r="P61" s="329">
        <v>0.376321353065539</v>
      </c>
    </row>
    <row r="62" customHeight="1" spans="2:16">
      <c r="B62" s="285"/>
      <c r="C62" s="265" t="s">
        <v>34</v>
      </c>
      <c r="D62" s="329">
        <v>0.206185567010309</v>
      </c>
      <c r="E62" s="329">
        <v>0.308270676691729</v>
      </c>
      <c r="F62" s="329">
        <v>0.272300469483568</v>
      </c>
      <c r="G62" s="329">
        <v>0.254098360655738</v>
      </c>
      <c r="H62" s="329">
        <v>0.0952380952380952</v>
      </c>
      <c r="I62" s="329">
        <v>0.0954198473282443</v>
      </c>
      <c r="J62" s="329">
        <v>0.124113475177305</v>
      </c>
      <c r="K62" s="329">
        <v>0.156930126002291</v>
      </c>
      <c r="L62" s="329">
        <v>0.165961945031712</v>
      </c>
      <c r="M62" s="329">
        <v>0.17678381256656</v>
      </c>
      <c r="N62" s="329">
        <v>0.182015167930661</v>
      </c>
      <c r="O62" s="329">
        <v>0.183870967741935</v>
      </c>
      <c r="P62" s="329">
        <v>0.198731501057082</v>
      </c>
    </row>
    <row r="63" customHeight="1" spans="2:16">
      <c r="B63" s="196" t="s">
        <v>8</v>
      </c>
      <c r="C63" s="266"/>
      <c r="D63" s="302">
        <v>1</v>
      </c>
      <c r="E63" s="302">
        <v>1</v>
      </c>
      <c r="F63" s="302">
        <v>1</v>
      </c>
      <c r="G63" s="302">
        <v>1</v>
      </c>
      <c r="H63" s="302">
        <v>1</v>
      </c>
      <c r="I63" s="302">
        <v>1</v>
      </c>
      <c r="J63" s="302">
        <v>1</v>
      </c>
      <c r="K63" s="302">
        <v>1</v>
      </c>
      <c r="L63" s="302">
        <v>1</v>
      </c>
      <c r="M63" s="302">
        <v>1</v>
      </c>
      <c r="N63" s="302">
        <v>1</v>
      </c>
      <c r="O63" s="302">
        <v>1</v>
      </c>
      <c r="P63" s="302">
        <v>1</v>
      </c>
    </row>
    <row r="64" customHeight="1" spans="2:2">
      <c r="B64" s="3" t="s">
        <v>26</v>
      </c>
    </row>
    <row r="65" customHeight="1" spans="2:2">
      <c r="B65" s="3" t="s">
        <v>10</v>
      </c>
    </row>
    <row r="67" customHeight="1" spans="2:12">
      <c r="B67" s="8"/>
      <c r="C67" s="257"/>
      <c r="D67" s="257"/>
      <c r="E67" s="257"/>
      <c r="F67" s="257"/>
      <c r="G67" s="257"/>
      <c r="H67" s="257"/>
      <c r="I67" s="257"/>
      <c r="J67" s="257"/>
      <c r="K67" s="257"/>
      <c r="L67" s="257"/>
    </row>
    <row r="68" customHeight="1" spans="2:12">
      <c r="B68" s="134" t="s">
        <v>264</v>
      </c>
      <c r="C68" s="219"/>
      <c r="D68" s="219"/>
      <c r="E68" s="219"/>
      <c r="F68" s="219"/>
      <c r="G68" s="219"/>
      <c r="H68" s="219"/>
      <c r="I68" s="219"/>
      <c r="J68" s="219"/>
      <c r="K68" s="219"/>
      <c r="L68" s="219"/>
    </row>
    <row r="69" customHeight="1" spans="2:15">
      <c r="B69" s="166" t="s">
        <v>1</v>
      </c>
      <c r="C69" s="167">
        <v>2006</v>
      </c>
      <c r="D69" s="167">
        <v>2007</v>
      </c>
      <c r="E69" s="167">
        <v>2008</v>
      </c>
      <c r="F69" s="167">
        <v>2009</v>
      </c>
      <c r="G69" s="167">
        <v>2010</v>
      </c>
      <c r="H69" s="167">
        <v>2011</v>
      </c>
      <c r="I69" s="167">
        <v>2012</v>
      </c>
      <c r="J69" s="167">
        <v>2013</v>
      </c>
      <c r="K69" s="167">
        <v>2014</v>
      </c>
      <c r="L69" s="167">
        <v>2015</v>
      </c>
      <c r="M69" s="167">
        <v>2016</v>
      </c>
      <c r="N69" s="167">
        <v>2017</v>
      </c>
      <c r="O69" s="167">
        <v>2018</v>
      </c>
    </row>
    <row r="70" customHeight="1" spans="2:18">
      <c r="B70" s="41" t="s">
        <v>123</v>
      </c>
      <c r="C70" s="250">
        <v>3</v>
      </c>
      <c r="D70" s="250">
        <v>15</v>
      </c>
      <c r="E70" s="250">
        <v>15</v>
      </c>
      <c r="F70" s="250">
        <v>14</v>
      </c>
      <c r="G70" s="250">
        <v>25</v>
      </c>
      <c r="H70" s="250">
        <v>27</v>
      </c>
      <c r="I70" s="250">
        <v>34</v>
      </c>
      <c r="J70" s="250">
        <v>37</v>
      </c>
      <c r="K70" s="250">
        <v>44</v>
      </c>
      <c r="L70" s="250">
        <v>45</v>
      </c>
      <c r="M70" s="250">
        <v>39</v>
      </c>
      <c r="N70" s="250">
        <v>42</v>
      </c>
      <c r="O70" s="250">
        <v>45</v>
      </c>
      <c r="Q70" s="8"/>
      <c r="R70" s="219"/>
    </row>
    <row r="71" customHeight="1" spans="2:18">
      <c r="B71" s="41" t="s">
        <v>124</v>
      </c>
      <c r="C71" s="250">
        <v>2</v>
      </c>
      <c r="D71" s="250">
        <v>3</v>
      </c>
      <c r="E71" s="250">
        <v>6</v>
      </c>
      <c r="F71" s="250">
        <v>6</v>
      </c>
      <c r="G71" s="250">
        <v>11</v>
      </c>
      <c r="H71" s="250">
        <v>10</v>
      </c>
      <c r="I71" s="250">
        <v>11</v>
      </c>
      <c r="J71" s="250">
        <v>16</v>
      </c>
      <c r="K71" s="250">
        <v>18</v>
      </c>
      <c r="L71" s="250">
        <v>18</v>
      </c>
      <c r="M71" s="250">
        <v>18</v>
      </c>
      <c r="N71" s="250">
        <v>19</v>
      </c>
      <c r="O71" s="250">
        <v>19</v>
      </c>
      <c r="Q71" s="8"/>
      <c r="R71" s="219"/>
    </row>
    <row r="72" customHeight="1" spans="2:18">
      <c r="B72" s="41" t="s">
        <v>125</v>
      </c>
      <c r="C72" s="250">
        <v>0</v>
      </c>
      <c r="D72" s="250">
        <v>0</v>
      </c>
      <c r="E72" s="250">
        <v>1</v>
      </c>
      <c r="F72" s="250">
        <v>1</v>
      </c>
      <c r="G72" s="250">
        <v>1</v>
      </c>
      <c r="H72" s="250">
        <v>1</v>
      </c>
      <c r="I72" s="250">
        <v>1</v>
      </c>
      <c r="J72" s="250">
        <v>3</v>
      </c>
      <c r="K72" s="250">
        <v>2</v>
      </c>
      <c r="L72" s="250">
        <v>3</v>
      </c>
      <c r="M72" s="250">
        <v>3</v>
      </c>
      <c r="N72" s="250">
        <v>3</v>
      </c>
      <c r="O72" s="250">
        <v>3</v>
      </c>
      <c r="Q72" s="8"/>
      <c r="R72" s="219"/>
    </row>
    <row r="73" customHeight="1" spans="2:18">
      <c r="B73" s="41" t="s">
        <v>167</v>
      </c>
      <c r="C73" s="250">
        <v>0</v>
      </c>
      <c r="D73" s="250">
        <v>0</v>
      </c>
      <c r="E73" s="250">
        <v>0</v>
      </c>
      <c r="F73" s="250">
        <v>0</v>
      </c>
      <c r="G73" s="250">
        <v>0</v>
      </c>
      <c r="H73" s="250">
        <v>0</v>
      </c>
      <c r="I73" s="250">
        <v>0</v>
      </c>
      <c r="J73" s="250">
        <v>1</v>
      </c>
      <c r="K73" s="250">
        <v>1</v>
      </c>
      <c r="L73" s="250">
        <v>1</v>
      </c>
      <c r="M73" s="250">
        <v>1</v>
      </c>
      <c r="N73" s="250">
        <v>1</v>
      </c>
      <c r="O73" s="250">
        <v>1</v>
      </c>
      <c r="Q73" s="8"/>
      <c r="R73" s="219"/>
    </row>
    <row r="74" customHeight="1" spans="2:18">
      <c r="B74" s="41" t="s">
        <v>126</v>
      </c>
      <c r="C74" s="250">
        <v>26</v>
      </c>
      <c r="D74" s="250">
        <v>38</v>
      </c>
      <c r="E74" s="250">
        <v>80</v>
      </c>
      <c r="F74" s="250">
        <v>81</v>
      </c>
      <c r="G74" s="250">
        <v>169</v>
      </c>
      <c r="H74" s="250">
        <v>175</v>
      </c>
      <c r="I74" s="250">
        <v>191</v>
      </c>
      <c r="J74" s="250">
        <v>196</v>
      </c>
      <c r="K74" s="250">
        <v>238</v>
      </c>
      <c r="L74" s="250">
        <v>234</v>
      </c>
      <c r="M74" s="250">
        <v>228</v>
      </c>
      <c r="N74" s="250">
        <v>250</v>
      </c>
      <c r="O74" s="250">
        <v>255</v>
      </c>
      <c r="Q74" s="8"/>
      <c r="R74" s="219"/>
    </row>
    <row r="75" customHeight="1" spans="2:18">
      <c r="B75" s="41" t="s">
        <v>127</v>
      </c>
      <c r="C75" s="250">
        <v>1</v>
      </c>
      <c r="D75" s="250">
        <v>1</v>
      </c>
      <c r="E75" s="250">
        <v>2</v>
      </c>
      <c r="F75" s="250">
        <v>2</v>
      </c>
      <c r="G75" s="250">
        <v>6</v>
      </c>
      <c r="H75" s="250">
        <v>6</v>
      </c>
      <c r="I75" s="250">
        <v>6</v>
      </c>
      <c r="J75" s="250">
        <v>7</v>
      </c>
      <c r="K75" s="250">
        <v>7</v>
      </c>
      <c r="L75" s="250">
        <v>8</v>
      </c>
      <c r="M75" s="250">
        <v>8</v>
      </c>
      <c r="N75" s="250">
        <v>7</v>
      </c>
      <c r="O75" s="250">
        <v>8</v>
      </c>
      <c r="Q75" s="8"/>
      <c r="R75" s="219"/>
    </row>
    <row r="76" customHeight="1" spans="2:18">
      <c r="B76" s="41" t="s">
        <v>168</v>
      </c>
      <c r="C76" s="250">
        <v>0</v>
      </c>
      <c r="D76" s="250">
        <v>0</v>
      </c>
      <c r="E76" s="250">
        <v>0</v>
      </c>
      <c r="F76" s="250">
        <v>0</v>
      </c>
      <c r="G76" s="250">
        <v>0</v>
      </c>
      <c r="H76" s="250">
        <v>0</v>
      </c>
      <c r="I76" s="250">
        <v>0</v>
      </c>
      <c r="J76" s="250">
        <v>2</v>
      </c>
      <c r="K76" s="250">
        <v>2</v>
      </c>
      <c r="L76" s="250">
        <v>2</v>
      </c>
      <c r="M76" s="250">
        <v>2</v>
      </c>
      <c r="N76" s="250">
        <v>2</v>
      </c>
      <c r="O76" s="250">
        <v>3</v>
      </c>
      <c r="Q76" s="8"/>
      <c r="R76" s="219"/>
    </row>
    <row r="77" customHeight="1" spans="2:18">
      <c r="B77" s="41" t="s">
        <v>128</v>
      </c>
      <c r="C77" s="250">
        <v>10</v>
      </c>
      <c r="D77" s="250">
        <v>9</v>
      </c>
      <c r="E77" s="250">
        <v>8</v>
      </c>
      <c r="F77" s="250">
        <v>8</v>
      </c>
      <c r="G77" s="250">
        <v>8</v>
      </c>
      <c r="H77" s="250">
        <v>8</v>
      </c>
      <c r="I77" s="250">
        <v>13</v>
      </c>
      <c r="J77" s="250">
        <v>13</v>
      </c>
      <c r="K77" s="250">
        <v>12</v>
      </c>
      <c r="L77" s="250">
        <v>12</v>
      </c>
      <c r="M77" s="250">
        <v>13</v>
      </c>
      <c r="N77" s="250">
        <v>11</v>
      </c>
      <c r="O77" s="250">
        <v>11</v>
      </c>
      <c r="Q77" s="8"/>
      <c r="R77" s="219"/>
    </row>
    <row r="78" customHeight="1" spans="2:18">
      <c r="B78" s="41" t="s">
        <v>129</v>
      </c>
      <c r="C78" s="250">
        <v>3</v>
      </c>
      <c r="D78" s="250">
        <v>3</v>
      </c>
      <c r="E78" s="250">
        <v>3</v>
      </c>
      <c r="F78" s="250">
        <v>3</v>
      </c>
      <c r="G78" s="250">
        <v>3</v>
      </c>
      <c r="H78" s="250">
        <v>3</v>
      </c>
      <c r="I78" s="250">
        <v>3</v>
      </c>
      <c r="J78" s="250">
        <v>2</v>
      </c>
      <c r="K78" s="250">
        <v>2</v>
      </c>
      <c r="L78" s="250">
        <v>2</v>
      </c>
      <c r="M78" s="250">
        <v>2</v>
      </c>
      <c r="N78" s="250">
        <v>1</v>
      </c>
      <c r="O78" s="250">
        <v>1</v>
      </c>
      <c r="Q78" s="8"/>
      <c r="R78" s="219"/>
    </row>
    <row r="79" customHeight="1" spans="2:18">
      <c r="B79" s="41" t="s">
        <v>130</v>
      </c>
      <c r="C79" s="250">
        <v>2</v>
      </c>
      <c r="D79" s="250">
        <v>2</v>
      </c>
      <c r="E79" s="250">
        <v>2</v>
      </c>
      <c r="F79" s="250">
        <v>2</v>
      </c>
      <c r="G79" s="250">
        <v>30</v>
      </c>
      <c r="H79" s="250">
        <v>31</v>
      </c>
      <c r="I79" s="250">
        <v>31</v>
      </c>
      <c r="J79" s="250">
        <v>31</v>
      </c>
      <c r="K79" s="250">
        <v>31</v>
      </c>
      <c r="L79" s="250">
        <v>29</v>
      </c>
      <c r="M79" s="250">
        <v>29</v>
      </c>
      <c r="N79" s="250">
        <v>27</v>
      </c>
      <c r="O79" s="250">
        <v>28</v>
      </c>
      <c r="Q79" s="8"/>
      <c r="R79" s="219"/>
    </row>
    <row r="80" customHeight="1" spans="2:18">
      <c r="B80" s="41" t="s">
        <v>131</v>
      </c>
      <c r="C80" s="250">
        <v>3</v>
      </c>
      <c r="D80" s="250">
        <v>3</v>
      </c>
      <c r="E80" s="250">
        <v>3</v>
      </c>
      <c r="F80" s="250">
        <v>3</v>
      </c>
      <c r="G80" s="250">
        <v>12</v>
      </c>
      <c r="H80" s="250">
        <v>11</v>
      </c>
      <c r="I80" s="250">
        <v>10</v>
      </c>
      <c r="J80" s="250">
        <v>10</v>
      </c>
      <c r="K80" s="250">
        <v>8</v>
      </c>
      <c r="L80" s="250">
        <v>8</v>
      </c>
      <c r="M80" s="250">
        <v>8</v>
      </c>
      <c r="N80" s="250">
        <v>8</v>
      </c>
      <c r="O80" s="250">
        <v>8</v>
      </c>
      <c r="Q80" s="8"/>
      <c r="R80" s="219"/>
    </row>
    <row r="81" customHeight="1" spans="2:18">
      <c r="B81" s="41" t="s">
        <v>132</v>
      </c>
      <c r="C81" s="250">
        <v>5</v>
      </c>
      <c r="D81" s="250">
        <v>5</v>
      </c>
      <c r="E81" s="250">
        <v>5</v>
      </c>
      <c r="F81" s="250">
        <v>5</v>
      </c>
      <c r="G81" s="250">
        <v>5</v>
      </c>
      <c r="H81" s="250">
        <v>5</v>
      </c>
      <c r="I81" s="250">
        <v>5</v>
      </c>
      <c r="J81" s="250">
        <v>5</v>
      </c>
      <c r="K81" s="250">
        <v>5</v>
      </c>
      <c r="L81" s="250">
        <v>5</v>
      </c>
      <c r="M81" s="250">
        <v>5</v>
      </c>
      <c r="N81" s="250">
        <v>5</v>
      </c>
      <c r="O81" s="250">
        <v>5</v>
      </c>
      <c r="Q81" s="8"/>
      <c r="R81" s="219"/>
    </row>
    <row r="82" customHeight="1" spans="2:18">
      <c r="B82" s="41" t="s">
        <v>265</v>
      </c>
      <c r="C82" s="250">
        <v>1</v>
      </c>
      <c r="D82" s="250">
        <v>1</v>
      </c>
      <c r="E82" s="250">
        <v>1</v>
      </c>
      <c r="F82" s="250">
        <v>1</v>
      </c>
      <c r="G82" s="250">
        <v>1</v>
      </c>
      <c r="H82" s="250">
        <v>1</v>
      </c>
      <c r="I82" s="250">
        <v>1</v>
      </c>
      <c r="J82" s="250">
        <v>1</v>
      </c>
      <c r="K82" s="250">
        <v>1</v>
      </c>
      <c r="L82" s="250">
        <v>1</v>
      </c>
      <c r="M82" s="250">
        <v>1</v>
      </c>
      <c r="N82" s="250">
        <v>1</v>
      </c>
      <c r="O82" s="250">
        <v>1</v>
      </c>
      <c r="Q82" s="8"/>
      <c r="R82" s="219"/>
    </row>
    <row r="83" customHeight="1" spans="2:18">
      <c r="B83" s="41" t="s">
        <v>133</v>
      </c>
      <c r="C83" s="250">
        <v>3</v>
      </c>
      <c r="D83" s="250">
        <v>4</v>
      </c>
      <c r="E83" s="250">
        <v>5</v>
      </c>
      <c r="F83" s="250">
        <v>4</v>
      </c>
      <c r="G83" s="250">
        <v>5</v>
      </c>
      <c r="H83" s="250">
        <v>5</v>
      </c>
      <c r="I83" s="250">
        <v>7</v>
      </c>
      <c r="J83" s="250">
        <v>9</v>
      </c>
      <c r="K83" s="250">
        <v>9</v>
      </c>
      <c r="L83" s="250">
        <v>7</v>
      </c>
      <c r="M83" s="250">
        <v>8</v>
      </c>
      <c r="N83" s="250">
        <v>8</v>
      </c>
      <c r="O83" s="250">
        <v>8</v>
      </c>
      <c r="Q83" s="8"/>
      <c r="R83" s="219"/>
    </row>
    <row r="84" customHeight="1" spans="2:18">
      <c r="B84" s="41" t="s">
        <v>169</v>
      </c>
      <c r="C84" s="250">
        <v>0</v>
      </c>
      <c r="D84" s="250">
        <v>0</v>
      </c>
      <c r="E84" s="250">
        <v>0</v>
      </c>
      <c r="F84" s="250">
        <v>0</v>
      </c>
      <c r="G84" s="250">
        <v>2</v>
      </c>
      <c r="H84" s="250">
        <v>2</v>
      </c>
      <c r="I84" s="250">
        <v>2</v>
      </c>
      <c r="J84" s="250">
        <v>3</v>
      </c>
      <c r="K84" s="250">
        <v>3</v>
      </c>
      <c r="L84" s="250">
        <v>3</v>
      </c>
      <c r="M84" s="250">
        <v>3</v>
      </c>
      <c r="N84" s="250">
        <v>3</v>
      </c>
      <c r="O84" s="250">
        <v>3</v>
      </c>
      <c r="Q84" s="8"/>
      <c r="R84" s="219"/>
    </row>
    <row r="85" customHeight="1" spans="2:18">
      <c r="B85" s="41" t="s">
        <v>134</v>
      </c>
      <c r="C85" s="250">
        <v>1</v>
      </c>
      <c r="D85" s="250">
        <v>3</v>
      </c>
      <c r="E85" s="250">
        <v>3</v>
      </c>
      <c r="F85" s="250">
        <v>3</v>
      </c>
      <c r="G85" s="250">
        <v>9</v>
      </c>
      <c r="H85" s="250">
        <v>10</v>
      </c>
      <c r="I85" s="250">
        <v>16</v>
      </c>
      <c r="J85" s="250">
        <v>15</v>
      </c>
      <c r="K85" s="250">
        <v>16</v>
      </c>
      <c r="L85" s="250">
        <v>17</v>
      </c>
      <c r="M85" s="250">
        <v>19</v>
      </c>
      <c r="N85" s="250">
        <v>21</v>
      </c>
      <c r="O85" s="250">
        <v>25</v>
      </c>
      <c r="Q85" s="8"/>
      <c r="R85" s="219"/>
    </row>
    <row r="86" customHeight="1" spans="2:18">
      <c r="B86" s="41" t="s">
        <v>170</v>
      </c>
      <c r="C86" s="250">
        <v>0</v>
      </c>
      <c r="D86" s="250">
        <v>0</v>
      </c>
      <c r="E86" s="250">
        <v>0</v>
      </c>
      <c r="F86" s="250">
        <v>0</v>
      </c>
      <c r="G86" s="250">
        <v>0</v>
      </c>
      <c r="H86" s="250">
        <v>0</v>
      </c>
      <c r="I86" s="250">
        <v>0</v>
      </c>
      <c r="J86" s="250">
        <v>1</v>
      </c>
      <c r="K86" s="250">
        <v>1</v>
      </c>
      <c r="L86" s="250">
        <v>1</v>
      </c>
      <c r="M86" s="250">
        <v>1</v>
      </c>
      <c r="N86" s="250">
        <v>1</v>
      </c>
      <c r="O86" s="250">
        <v>1</v>
      </c>
      <c r="Q86" s="8"/>
      <c r="R86" s="219"/>
    </row>
    <row r="87" customHeight="1" spans="2:18">
      <c r="B87" s="41" t="s">
        <v>171</v>
      </c>
      <c r="C87" s="250">
        <v>0</v>
      </c>
      <c r="D87" s="250">
        <v>2</v>
      </c>
      <c r="E87" s="250">
        <v>2</v>
      </c>
      <c r="F87" s="250">
        <v>2</v>
      </c>
      <c r="G87" s="250">
        <v>3</v>
      </c>
      <c r="H87" s="250">
        <v>3</v>
      </c>
      <c r="I87" s="250">
        <v>3</v>
      </c>
      <c r="J87" s="250">
        <v>3</v>
      </c>
      <c r="K87" s="250">
        <v>3</v>
      </c>
      <c r="L87" s="250">
        <v>3</v>
      </c>
      <c r="M87" s="250">
        <v>3</v>
      </c>
      <c r="N87" s="250">
        <v>3</v>
      </c>
      <c r="O87" s="250">
        <v>3</v>
      </c>
      <c r="Q87" s="8"/>
      <c r="R87" s="219"/>
    </row>
    <row r="88" customHeight="1" spans="2:18">
      <c r="B88" s="41" t="s">
        <v>135</v>
      </c>
      <c r="C88" s="250">
        <v>0</v>
      </c>
      <c r="D88" s="250">
        <v>0</v>
      </c>
      <c r="E88" s="250">
        <v>0</v>
      </c>
      <c r="F88" s="250">
        <v>0</v>
      </c>
      <c r="G88" s="250">
        <v>41</v>
      </c>
      <c r="H88" s="250">
        <v>42</v>
      </c>
      <c r="I88" s="250">
        <v>46</v>
      </c>
      <c r="J88" s="250">
        <v>45</v>
      </c>
      <c r="K88" s="250">
        <v>46</v>
      </c>
      <c r="L88" s="250">
        <v>46</v>
      </c>
      <c r="M88" s="250">
        <v>46</v>
      </c>
      <c r="N88" s="250">
        <v>45</v>
      </c>
      <c r="O88" s="250">
        <v>45</v>
      </c>
      <c r="Q88" s="8"/>
      <c r="R88" s="219"/>
    </row>
    <row r="89" customHeight="1" spans="2:18">
      <c r="B89" s="41" t="s">
        <v>136</v>
      </c>
      <c r="C89" s="250">
        <v>0</v>
      </c>
      <c r="D89" s="250">
        <v>0</v>
      </c>
      <c r="E89" s="250">
        <v>0</v>
      </c>
      <c r="F89" s="250">
        <v>0</v>
      </c>
      <c r="G89" s="250">
        <v>0</v>
      </c>
      <c r="H89" s="250">
        <v>0</v>
      </c>
      <c r="I89" s="250">
        <v>1</v>
      </c>
      <c r="J89" s="250">
        <v>1</v>
      </c>
      <c r="K89" s="250">
        <v>0</v>
      </c>
      <c r="L89" s="250">
        <v>1</v>
      </c>
      <c r="M89" s="250">
        <v>1</v>
      </c>
      <c r="N89" s="250">
        <v>1</v>
      </c>
      <c r="O89" s="250">
        <v>1</v>
      </c>
      <c r="Q89" s="8"/>
      <c r="R89" s="219"/>
    </row>
    <row r="90" customHeight="1" spans="2:18">
      <c r="B90" s="41" t="s">
        <v>137</v>
      </c>
      <c r="C90" s="250">
        <v>0</v>
      </c>
      <c r="D90" s="250">
        <v>0</v>
      </c>
      <c r="E90" s="250">
        <v>3</v>
      </c>
      <c r="F90" s="250">
        <v>3</v>
      </c>
      <c r="G90" s="250">
        <v>5</v>
      </c>
      <c r="H90" s="250">
        <v>5</v>
      </c>
      <c r="I90" s="250">
        <v>6</v>
      </c>
      <c r="J90" s="250">
        <v>8</v>
      </c>
      <c r="K90" s="250">
        <v>11</v>
      </c>
      <c r="L90" s="250">
        <v>16</v>
      </c>
      <c r="M90" s="250">
        <v>17</v>
      </c>
      <c r="N90" s="250">
        <v>16</v>
      </c>
      <c r="O90" s="250">
        <v>16</v>
      </c>
      <c r="Q90" s="8"/>
      <c r="R90" s="219"/>
    </row>
    <row r="91" customHeight="1" spans="2:18">
      <c r="B91" s="41" t="s">
        <v>172</v>
      </c>
      <c r="C91" s="250">
        <v>0</v>
      </c>
      <c r="D91" s="250">
        <v>0</v>
      </c>
      <c r="E91" s="250">
        <v>0</v>
      </c>
      <c r="F91" s="250">
        <v>0</v>
      </c>
      <c r="G91" s="250">
        <v>0</v>
      </c>
      <c r="H91" s="250">
        <v>0</v>
      </c>
      <c r="I91" s="250">
        <v>0</v>
      </c>
      <c r="J91" s="250">
        <v>1</v>
      </c>
      <c r="K91" s="250">
        <v>1</v>
      </c>
      <c r="L91" s="250">
        <v>1</v>
      </c>
      <c r="M91" s="250">
        <v>1</v>
      </c>
      <c r="N91" s="250">
        <v>1</v>
      </c>
      <c r="O91" s="250">
        <v>2</v>
      </c>
      <c r="Q91" s="8"/>
      <c r="R91" s="219"/>
    </row>
    <row r="92" customHeight="1" spans="2:18">
      <c r="B92" s="41" t="s">
        <v>138</v>
      </c>
      <c r="C92" s="250">
        <v>0</v>
      </c>
      <c r="D92" s="250">
        <v>0</v>
      </c>
      <c r="E92" s="250">
        <v>0</v>
      </c>
      <c r="F92" s="250">
        <v>0</v>
      </c>
      <c r="G92" s="250">
        <v>4</v>
      </c>
      <c r="H92" s="250">
        <v>4</v>
      </c>
      <c r="I92" s="250">
        <v>5</v>
      </c>
      <c r="J92" s="250">
        <v>5</v>
      </c>
      <c r="K92" s="250">
        <v>5</v>
      </c>
      <c r="L92" s="250">
        <v>5</v>
      </c>
      <c r="M92" s="250">
        <v>5</v>
      </c>
      <c r="N92" s="250">
        <v>5</v>
      </c>
      <c r="O92" s="250">
        <v>4</v>
      </c>
      <c r="Q92" s="8"/>
      <c r="R92" s="219"/>
    </row>
    <row r="93" customHeight="1" spans="2:18">
      <c r="B93" s="41" t="s">
        <v>139</v>
      </c>
      <c r="C93" s="250">
        <v>0</v>
      </c>
      <c r="D93" s="250">
        <v>0</v>
      </c>
      <c r="E93" s="250">
        <v>0</v>
      </c>
      <c r="F93" s="250">
        <v>0</v>
      </c>
      <c r="G93" s="250">
        <v>7</v>
      </c>
      <c r="H93" s="250">
        <v>7</v>
      </c>
      <c r="I93" s="250">
        <v>6</v>
      </c>
      <c r="J93" s="250">
        <v>6</v>
      </c>
      <c r="K93" s="250">
        <v>6</v>
      </c>
      <c r="L93" s="250">
        <v>5</v>
      </c>
      <c r="M93" s="250">
        <v>5</v>
      </c>
      <c r="N93" s="250">
        <v>5</v>
      </c>
      <c r="O93" s="250">
        <v>5</v>
      </c>
      <c r="Q93" s="8"/>
      <c r="R93" s="219"/>
    </row>
    <row r="94" customHeight="1" spans="2:18">
      <c r="B94" s="41" t="s">
        <v>173</v>
      </c>
      <c r="C94" s="250">
        <v>0</v>
      </c>
      <c r="D94" s="250">
        <v>0</v>
      </c>
      <c r="E94" s="250">
        <v>0</v>
      </c>
      <c r="F94" s="250">
        <v>0</v>
      </c>
      <c r="G94" s="250">
        <v>0</v>
      </c>
      <c r="H94" s="250">
        <v>0</v>
      </c>
      <c r="I94" s="250">
        <v>1</v>
      </c>
      <c r="J94" s="250">
        <v>1</v>
      </c>
      <c r="K94" s="250">
        <v>1</v>
      </c>
      <c r="L94" s="250">
        <v>1</v>
      </c>
      <c r="M94" s="250">
        <v>1</v>
      </c>
      <c r="N94" s="250">
        <v>1</v>
      </c>
      <c r="O94" s="250">
        <v>1</v>
      </c>
      <c r="Q94" s="8"/>
      <c r="R94" s="219"/>
    </row>
    <row r="95" customHeight="1" spans="2:18">
      <c r="B95" s="41" t="s">
        <v>140</v>
      </c>
      <c r="C95" s="250">
        <v>0</v>
      </c>
      <c r="D95" s="250">
        <v>0</v>
      </c>
      <c r="E95" s="250">
        <v>0</v>
      </c>
      <c r="F95" s="250">
        <v>0</v>
      </c>
      <c r="G95" s="250">
        <v>8</v>
      </c>
      <c r="H95" s="250">
        <v>8</v>
      </c>
      <c r="I95" s="250">
        <v>8</v>
      </c>
      <c r="J95" s="250">
        <v>8</v>
      </c>
      <c r="K95" s="250">
        <v>8</v>
      </c>
      <c r="L95" s="250">
        <v>8</v>
      </c>
      <c r="M95" s="250">
        <v>8</v>
      </c>
      <c r="N95" s="250">
        <v>7</v>
      </c>
      <c r="O95" s="250">
        <v>7</v>
      </c>
      <c r="Q95" s="8"/>
      <c r="R95" s="219"/>
    </row>
    <row r="96" customHeight="1" spans="2:18">
      <c r="B96" s="41" t="s">
        <v>174</v>
      </c>
      <c r="C96" s="250">
        <v>0</v>
      </c>
      <c r="D96" s="250">
        <v>0</v>
      </c>
      <c r="E96" s="250">
        <v>0</v>
      </c>
      <c r="F96" s="250">
        <v>1</v>
      </c>
      <c r="G96" s="250">
        <v>1</v>
      </c>
      <c r="H96" s="250">
        <v>1</v>
      </c>
      <c r="I96" s="250">
        <v>3</v>
      </c>
      <c r="J96" s="250">
        <v>4</v>
      </c>
      <c r="K96" s="250">
        <v>4</v>
      </c>
      <c r="L96" s="250">
        <v>4</v>
      </c>
      <c r="M96" s="250">
        <v>4</v>
      </c>
      <c r="N96" s="250">
        <v>4</v>
      </c>
      <c r="O96" s="250">
        <v>3</v>
      </c>
      <c r="Q96" s="8"/>
      <c r="R96" s="219"/>
    </row>
    <row r="97" customHeight="1" spans="2:18">
      <c r="B97" s="41" t="s">
        <v>175</v>
      </c>
      <c r="C97" s="250">
        <v>0</v>
      </c>
      <c r="D97" s="250">
        <v>0</v>
      </c>
      <c r="E97" s="250">
        <v>0</v>
      </c>
      <c r="F97" s="250">
        <v>1</v>
      </c>
      <c r="G97" s="250">
        <v>1</v>
      </c>
      <c r="H97" s="250">
        <v>1</v>
      </c>
      <c r="I97" s="250">
        <v>1</v>
      </c>
      <c r="J97" s="250">
        <v>2</v>
      </c>
      <c r="K97" s="250">
        <v>2</v>
      </c>
      <c r="L97" s="250">
        <v>2</v>
      </c>
      <c r="M97" s="250">
        <v>2</v>
      </c>
      <c r="N97" s="250">
        <v>2</v>
      </c>
      <c r="O97" s="250">
        <v>2</v>
      </c>
      <c r="Q97" s="8"/>
      <c r="R97" s="219"/>
    </row>
    <row r="98" customHeight="1" spans="2:18">
      <c r="B98" s="41" t="s">
        <v>141</v>
      </c>
      <c r="C98" s="250">
        <v>1</v>
      </c>
      <c r="D98" s="250">
        <v>1</v>
      </c>
      <c r="E98" s="250">
        <v>1</v>
      </c>
      <c r="F98" s="250">
        <v>2</v>
      </c>
      <c r="G98" s="250">
        <v>70</v>
      </c>
      <c r="H98" s="250">
        <v>78</v>
      </c>
      <c r="I98" s="250">
        <v>82</v>
      </c>
      <c r="J98" s="250">
        <v>79</v>
      </c>
      <c r="K98" s="250">
        <v>74</v>
      </c>
      <c r="L98" s="250">
        <v>72</v>
      </c>
      <c r="M98" s="250">
        <v>70</v>
      </c>
      <c r="N98" s="250">
        <v>62</v>
      </c>
      <c r="O98" s="250">
        <v>57</v>
      </c>
      <c r="Q98" s="8"/>
      <c r="R98" s="219"/>
    </row>
    <row r="99" customHeight="1" spans="2:18">
      <c r="B99" s="41" t="s">
        <v>142</v>
      </c>
      <c r="C99" s="250">
        <v>4</v>
      </c>
      <c r="D99" s="250">
        <v>4</v>
      </c>
      <c r="E99" s="250">
        <v>2</v>
      </c>
      <c r="F99" s="250">
        <v>2</v>
      </c>
      <c r="G99" s="250">
        <v>2</v>
      </c>
      <c r="H99" s="250">
        <v>2</v>
      </c>
      <c r="I99" s="250">
        <v>2</v>
      </c>
      <c r="J99" s="250">
        <v>2</v>
      </c>
      <c r="K99" s="250">
        <v>2</v>
      </c>
      <c r="L99" s="250">
        <v>1</v>
      </c>
      <c r="M99" s="250">
        <v>0</v>
      </c>
      <c r="N99" s="250">
        <v>0</v>
      </c>
      <c r="O99" s="250">
        <v>0</v>
      </c>
      <c r="Q99" s="8"/>
      <c r="R99" s="219"/>
    </row>
    <row r="100" customHeight="1" spans="2:18">
      <c r="B100" s="41" t="s">
        <v>143</v>
      </c>
      <c r="C100" s="250">
        <v>0</v>
      </c>
      <c r="D100" s="250">
        <v>0</v>
      </c>
      <c r="E100" s="250">
        <v>0</v>
      </c>
      <c r="F100" s="250">
        <v>0</v>
      </c>
      <c r="G100" s="250">
        <v>3</v>
      </c>
      <c r="H100" s="250">
        <v>3</v>
      </c>
      <c r="I100" s="250">
        <v>3</v>
      </c>
      <c r="J100" s="250">
        <v>3</v>
      </c>
      <c r="K100" s="250">
        <v>3</v>
      </c>
      <c r="L100" s="250">
        <v>3</v>
      </c>
      <c r="M100" s="250">
        <v>3</v>
      </c>
      <c r="N100" s="250">
        <v>4</v>
      </c>
      <c r="O100" s="250">
        <v>3</v>
      </c>
      <c r="Q100" s="8"/>
      <c r="R100" s="219"/>
    </row>
    <row r="101" customHeight="1" spans="2:18">
      <c r="B101" s="41" t="s">
        <v>144</v>
      </c>
      <c r="C101" s="250">
        <v>2</v>
      </c>
      <c r="D101" s="250">
        <v>2</v>
      </c>
      <c r="E101" s="250">
        <v>2</v>
      </c>
      <c r="F101" s="250">
        <v>2</v>
      </c>
      <c r="G101" s="250">
        <v>2</v>
      </c>
      <c r="H101" s="250">
        <v>2</v>
      </c>
      <c r="I101" s="250">
        <v>2</v>
      </c>
      <c r="J101" s="250">
        <v>2</v>
      </c>
      <c r="K101" s="250">
        <v>2</v>
      </c>
      <c r="L101" s="250">
        <v>1</v>
      </c>
      <c r="M101" s="250">
        <v>1</v>
      </c>
      <c r="N101" s="250">
        <v>2</v>
      </c>
      <c r="O101" s="250">
        <v>2</v>
      </c>
      <c r="Q101" s="8"/>
      <c r="R101" s="219"/>
    </row>
    <row r="102" customHeight="1" spans="2:18">
      <c r="B102" s="41" t="s">
        <v>176</v>
      </c>
      <c r="C102" s="250">
        <v>0</v>
      </c>
      <c r="D102" s="250">
        <v>0</v>
      </c>
      <c r="E102" s="250">
        <v>0</v>
      </c>
      <c r="F102" s="250">
        <v>0</v>
      </c>
      <c r="G102" s="250">
        <v>0</v>
      </c>
      <c r="H102" s="250">
        <v>0</v>
      </c>
      <c r="I102" s="250">
        <v>0</v>
      </c>
      <c r="J102" s="250">
        <v>0</v>
      </c>
      <c r="K102" s="250">
        <v>1</v>
      </c>
      <c r="L102" s="250">
        <v>1</v>
      </c>
      <c r="M102" s="250">
        <v>1</v>
      </c>
      <c r="N102" s="250">
        <v>1</v>
      </c>
      <c r="O102" s="250">
        <v>1</v>
      </c>
      <c r="Q102" s="8"/>
      <c r="R102" s="219"/>
    </row>
    <row r="103" customHeight="1" spans="2:18">
      <c r="B103" s="41" t="s">
        <v>177</v>
      </c>
      <c r="C103" s="250">
        <v>0</v>
      </c>
      <c r="D103" s="250">
        <v>0</v>
      </c>
      <c r="E103" s="250">
        <v>1</v>
      </c>
      <c r="F103" s="250">
        <v>2</v>
      </c>
      <c r="G103" s="250">
        <v>2</v>
      </c>
      <c r="H103" s="250">
        <v>2</v>
      </c>
      <c r="I103" s="250">
        <v>2</v>
      </c>
      <c r="J103" s="250">
        <v>2</v>
      </c>
      <c r="K103" s="250">
        <v>2</v>
      </c>
      <c r="L103" s="250">
        <v>2</v>
      </c>
      <c r="M103" s="250">
        <v>2</v>
      </c>
      <c r="N103" s="250">
        <v>2</v>
      </c>
      <c r="O103" s="250">
        <v>6</v>
      </c>
      <c r="Q103" s="8"/>
      <c r="R103" s="219"/>
    </row>
    <row r="104" customHeight="1" spans="2:18">
      <c r="B104" s="41" t="s">
        <v>145</v>
      </c>
      <c r="C104" s="250">
        <v>1</v>
      </c>
      <c r="D104" s="250">
        <v>1</v>
      </c>
      <c r="E104" s="250">
        <v>2</v>
      </c>
      <c r="F104" s="250">
        <v>3</v>
      </c>
      <c r="G104" s="250">
        <v>6</v>
      </c>
      <c r="H104" s="250">
        <v>6</v>
      </c>
      <c r="I104" s="250">
        <v>6</v>
      </c>
      <c r="J104" s="250">
        <v>6</v>
      </c>
      <c r="K104" s="250">
        <v>7</v>
      </c>
      <c r="L104" s="250">
        <v>6</v>
      </c>
      <c r="M104" s="250">
        <v>6</v>
      </c>
      <c r="N104" s="250">
        <v>5</v>
      </c>
      <c r="O104" s="250">
        <v>8</v>
      </c>
      <c r="Q104" s="8"/>
      <c r="R104" s="219"/>
    </row>
    <row r="105" customHeight="1" spans="2:18">
      <c r="B105" s="41" t="s">
        <v>178</v>
      </c>
      <c r="C105" s="250">
        <v>0</v>
      </c>
      <c r="D105" s="250">
        <v>0</v>
      </c>
      <c r="E105" s="250">
        <v>1</v>
      </c>
      <c r="F105" s="250">
        <v>3</v>
      </c>
      <c r="G105" s="250">
        <v>3</v>
      </c>
      <c r="H105" s="250">
        <v>3</v>
      </c>
      <c r="I105" s="250">
        <v>3</v>
      </c>
      <c r="J105" s="250">
        <v>3</v>
      </c>
      <c r="K105" s="250">
        <v>3</v>
      </c>
      <c r="L105" s="250">
        <v>3</v>
      </c>
      <c r="M105" s="250">
        <v>3</v>
      </c>
      <c r="N105" s="250">
        <v>3</v>
      </c>
      <c r="O105" s="250">
        <v>3</v>
      </c>
      <c r="Q105" s="8"/>
      <c r="R105" s="219"/>
    </row>
    <row r="106" customHeight="1" spans="2:18">
      <c r="B106" s="41" t="s">
        <v>179</v>
      </c>
      <c r="C106" s="250">
        <v>0</v>
      </c>
      <c r="D106" s="250">
        <v>0</v>
      </c>
      <c r="E106" s="250">
        <v>0</v>
      </c>
      <c r="F106" s="250">
        <v>0</v>
      </c>
      <c r="G106" s="250">
        <v>0</v>
      </c>
      <c r="H106" s="250">
        <v>0</v>
      </c>
      <c r="I106" s="250">
        <v>0</v>
      </c>
      <c r="J106" s="250">
        <v>1</v>
      </c>
      <c r="K106" s="250">
        <v>1</v>
      </c>
      <c r="L106" s="250">
        <v>1</v>
      </c>
      <c r="M106" s="250">
        <v>1</v>
      </c>
      <c r="N106" s="250">
        <v>1</v>
      </c>
      <c r="O106" s="250">
        <v>1</v>
      </c>
      <c r="Q106" s="8"/>
      <c r="R106" s="219"/>
    </row>
    <row r="107" customHeight="1" spans="2:18">
      <c r="B107" s="41" t="s">
        <v>146</v>
      </c>
      <c r="C107" s="250">
        <v>0</v>
      </c>
      <c r="D107" s="250">
        <v>0</v>
      </c>
      <c r="E107" s="250">
        <v>0</v>
      </c>
      <c r="F107" s="250">
        <v>0</v>
      </c>
      <c r="G107" s="250">
        <v>0</v>
      </c>
      <c r="H107" s="250">
        <v>0</v>
      </c>
      <c r="I107" s="250">
        <v>0</v>
      </c>
      <c r="J107" s="250">
        <v>1</v>
      </c>
      <c r="K107" s="250">
        <v>2</v>
      </c>
      <c r="L107" s="250">
        <v>3</v>
      </c>
      <c r="M107" s="250">
        <v>2</v>
      </c>
      <c r="N107" s="250">
        <v>2</v>
      </c>
      <c r="O107" s="250">
        <v>2</v>
      </c>
      <c r="Q107" s="8"/>
      <c r="R107" s="219"/>
    </row>
    <row r="108" customHeight="1" spans="2:18">
      <c r="B108" s="41" t="s">
        <v>180</v>
      </c>
      <c r="C108" s="250">
        <v>0</v>
      </c>
      <c r="D108" s="250">
        <v>0</v>
      </c>
      <c r="E108" s="250">
        <v>0</v>
      </c>
      <c r="F108" s="250">
        <v>0</v>
      </c>
      <c r="G108" s="250">
        <v>0</v>
      </c>
      <c r="H108" s="250">
        <v>0</v>
      </c>
      <c r="I108" s="250">
        <v>0</v>
      </c>
      <c r="J108" s="250">
        <v>1</v>
      </c>
      <c r="K108" s="250">
        <v>1</v>
      </c>
      <c r="L108" s="250">
        <v>1</v>
      </c>
      <c r="M108" s="250">
        <v>1</v>
      </c>
      <c r="N108" s="250">
        <v>1</v>
      </c>
      <c r="O108" s="250">
        <v>1</v>
      </c>
      <c r="Q108" s="8"/>
      <c r="R108" s="219"/>
    </row>
    <row r="109" customHeight="1" spans="2:18">
      <c r="B109" s="41" t="s">
        <v>147</v>
      </c>
      <c r="C109" s="250">
        <v>2</v>
      </c>
      <c r="D109" s="250">
        <v>4</v>
      </c>
      <c r="E109" s="250">
        <v>5</v>
      </c>
      <c r="F109" s="250">
        <v>5</v>
      </c>
      <c r="G109" s="250">
        <v>5</v>
      </c>
      <c r="H109" s="250">
        <v>4</v>
      </c>
      <c r="I109" s="250">
        <v>4</v>
      </c>
      <c r="J109" s="250">
        <v>4</v>
      </c>
      <c r="K109" s="250">
        <v>4</v>
      </c>
      <c r="L109" s="250">
        <v>4</v>
      </c>
      <c r="M109" s="250">
        <v>4</v>
      </c>
      <c r="N109" s="250">
        <v>4</v>
      </c>
      <c r="O109" s="250">
        <v>4</v>
      </c>
      <c r="Q109" s="8"/>
      <c r="R109" s="219"/>
    </row>
    <row r="110" customHeight="1" spans="2:18">
      <c r="B110" s="41" t="s">
        <v>148</v>
      </c>
      <c r="C110" s="250">
        <v>4</v>
      </c>
      <c r="D110" s="250">
        <v>4</v>
      </c>
      <c r="E110" s="250">
        <v>4</v>
      </c>
      <c r="F110" s="250">
        <v>3</v>
      </c>
      <c r="G110" s="250">
        <v>3</v>
      </c>
      <c r="H110" s="250">
        <v>3</v>
      </c>
      <c r="I110" s="250">
        <v>2</v>
      </c>
      <c r="J110" s="250">
        <v>2</v>
      </c>
      <c r="K110" s="250">
        <v>2</v>
      </c>
      <c r="L110" s="250">
        <v>2</v>
      </c>
      <c r="M110" s="250">
        <v>2</v>
      </c>
      <c r="N110" s="250">
        <v>2</v>
      </c>
      <c r="O110" s="250">
        <v>0</v>
      </c>
      <c r="Q110" s="8"/>
      <c r="R110" s="219"/>
    </row>
    <row r="111" customHeight="1" spans="2:18">
      <c r="B111" s="41" t="s">
        <v>149</v>
      </c>
      <c r="C111" s="250">
        <v>0</v>
      </c>
      <c r="D111" s="250">
        <v>1</v>
      </c>
      <c r="E111" s="250">
        <v>6</v>
      </c>
      <c r="F111" s="250">
        <v>8</v>
      </c>
      <c r="G111" s="250">
        <v>6</v>
      </c>
      <c r="H111" s="250">
        <v>9</v>
      </c>
      <c r="I111" s="250">
        <v>11</v>
      </c>
      <c r="J111" s="250">
        <v>13</v>
      </c>
      <c r="K111" s="250">
        <v>14</v>
      </c>
      <c r="L111" s="250">
        <v>16</v>
      </c>
      <c r="M111" s="250">
        <v>16</v>
      </c>
      <c r="N111" s="250">
        <v>15</v>
      </c>
      <c r="O111" s="250">
        <v>17</v>
      </c>
      <c r="Q111" s="8"/>
      <c r="R111" s="219"/>
    </row>
    <row r="112" customHeight="1" spans="2:18">
      <c r="B112" s="41" t="s">
        <v>150</v>
      </c>
      <c r="C112" s="250">
        <v>0</v>
      </c>
      <c r="D112" s="250">
        <v>0</v>
      </c>
      <c r="E112" s="250">
        <v>1</v>
      </c>
      <c r="F112" s="250">
        <v>1</v>
      </c>
      <c r="G112" s="250">
        <v>3</v>
      </c>
      <c r="H112" s="250">
        <v>3</v>
      </c>
      <c r="I112" s="250">
        <v>3</v>
      </c>
      <c r="J112" s="250">
        <v>3</v>
      </c>
      <c r="K112" s="250">
        <v>3</v>
      </c>
      <c r="L112" s="250">
        <v>3</v>
      </c>
      <c r="M112" s="250">
        <v>3</v>
      </c>
      <c r="N112" s="250">
        <v>3</v>
      </c>
      <c r="O112" s="250">
        <v>3</v>
      </c>
      <c r="Q112" s="8"/>
      <c r="R112" s="219"/>
    </row>
    <row r="113" customHeight="1" spans="2:18">
      <c r="B113" s="41" t="s">
        <v>151</v>
      </c>
      <c r="C113" s="250">
        <v>10</v>
      </c>
      <c r="D113" s="250">
        <v>11</v>
      </c>
      <c r="E113" s="250">
        <v>29</v>
      </c>
      <c r="F113" s="250">
        <v>52</v>
      </c>
      <c r="G113" s="250">
        <v>78</v>
      </c>
      <c r="H113" s="250">
        <v>92</v>
      </c>
      <c r="I113" s="250">
        <v>88</v>
      </c>
      <c r="J113" s="250">
        <v>90</v>
      </c>
      <c r="K113" s="250">
        <v>114</v>
      </c>
      <c r="L113" s="250">
        <v>118</v>
      </c>
      <c r="M113" s="250">
        <v>119</v>
      </c>
      <c r="N113" s="250">
        <v>119</v>
      </c>
      <c r="O113" s="250">
        <v>118</v>
      </c>
      <c r="Q113" s="8"/>
      <c r="R113" s="219"/>
    </row>
    <row r="114" customHeight="1" spans="2:18">
      <c r="B114" s="41" t="s">
        <v>152</v>
      </c>
      <c r="C114" s="250">
        <v>0</v>
      </c>
      <c r="D114" s="250">
        <v>0</v>
      </c>
      <c r="E114" s="250">
        <v>0</v>
      </c>
      <c r="F114" s="250">
        <v>0</v>
      </c>
      <c r="G114" s="250">
        <v>0</v>
      </c>
      <c r="H114" s="250">
        <v>0</v>
      </c>
      <c r="I114" s="250">
        <v>0</v>
      </c>
      <c r="J114" s="250">
        <v>0</v>
      </c>
      <c r="K114" s="250">
        <v>1</v>
      </c>
      <c r="L114" s="250">
        <v>0</v>
      </c>
      <c r="M114" s="250">
        <v>0</v>
      </c>
      <c r="N114" s="250">
        <v>0</v>
      </c>
      <c r="O114" s="250">
        <v>1</v>
      </c>
      <c r="Q114" s="8"/>
      <c r="R114" s="219"/>
    </row>
    <row r="115" customHeight="1" spans="2:18">
      <c r="B115" s="41" t="s">
        <v>153</v>
      </c>
      <c r="C115" s="250">
        <v>1</v>
      </c>
      <c r="D115" s="250">
        <v>1</v>
      </c>
      <c r="E115" s="250">
        <v>2</v>
      </c>
      <c r="F115" s="250">
        <v>2</v>
      </c>
      <c r="G115" s="250">
        <v>2</v>
      </c>
      <c r="H115" s="250">
        <v>2</v>
      </c>
      <c r="I115" s="250">
        <v>2</v>
      </c>
      <c r="J115" s="250">
        <v>2</v>
      </c>
      <c r="K115" s="250">
        <v>2</v>
      </c>
      <c r="L115" s="250">
        <v>2</v>
      </c>
      <c r="M115" s="250">
        <v>1</v>
      </c>
      <c r="N115" s="250">
        <v>3</v>
      </c>
      <c r="O115" s="250">
        <v>3</v>
      </c>
      <c r="Q115" s="8"/>
      <c r="R115" s="219"/>
    </row>
    <row r="116" customHeight="1" spans="2:18">
      <c r="B116" s="41" t="s">
        <v>154</v>
      </c>
      <c r="C116" s="250">
        <v>6</v>
      </c>
      <c r="D116" s="250">
        <v>7</v>
      </c>
      <c r="E116" s="250">
        <v>10</v>
      </c>
      <c r="F116" s="250">
        <v>11</v>
      </c>
      <c r="G116" s="250">
        <v>14</v>
      </c>
      <c r="H116" s="250">
        <v>15</v>
      </c>
      <c r="I116" s="250">
        <v>20</v>
      </c>
      <c r="J116" s="250">
        <v>24</v>
      </c>
      <c r="K116" s="250">
        <v>24</v>
      </c>
      <c r="L116" s="250">
        <v>25</v>
      </c>
      <c r="M116" s="250">
        <v>26</v>
      </c>
      <c r="N116" s="250">
        <v>26</v>
      </c>
      <c r="O116" s="250">
        <v>28</v>
      </c>
      <c r="Q116" s="8"/>
      <c r="R116" s="219"/>
    </row>
    <row r="117" customHeight="1" spans="2:18">
      <c r="B117" s="41" t="s">
        <v>155</v>
      </c>
      <c r="C117" s="250">
        <v>1</v>
      </c>
      <c r="D117" s="250">
        <v>3</v>
      </c>
      <c r="E117" s="250">
        <v>3</v>
      </c>
      <c r="F117" s="250">
        <v>3</v>
      </c>
      <c r="G117" s="250">
        <v>5</v>
      </c>
      <c r="H117" s="250">
        <v>6</v>
      </c>
      <c r="I117" s="250">
        <v>7</v>
      </c>
      <c r="J117" s="250">
        <v>7</v>
      </c>
      <c r="K117" s="250">
        <v>7</v>
      </c>
      <c r="L117" s="250">
        <v>8</v>
      </c>
      <c r="M117" s="250">
        <v>8</v>
      </c>
      <c r="N117" s="250">
        <v>8</v>
      </c>
      <c r="O117" s="250">
        <v>10</v>
      </c>
      <c r="Q117" s="8"/>
      <c r="R117" s="219"/>
    </row>
    <row r="118" customHeight="1" spans="2:18">
      <c r="B118" s="41" t="s">
        <v>181</v>
      </c>
      <c r="C118" s="250">
        <v>0</v>
      </c>
      <c r="D118" s="250">
        <v>0</v>
      </c>
      <c r="E118" s="250">
        <v>0</v>
      </c>
      <c r="F118" s="250">
        <v>0</v>
      </c>
      <c r="G118" s="250">
        <v>0</v>
      </c>
      <c r="H118" s="250">
        <v>0</v>
      </c>
      <c r="I118" s="250">
        <v>0</v>
      </c>
      <c r="J118" s="250">
        <v>0</v>
      </c>
      <c r="K118" s="250">
        <v>1</v>
      </c>
      <c r="L118" s="250">
        <v>1</v>
      </c>
      <c r="M118" s="250">
        <v>1</v>
      </c>
      <c r="N118" s="250">
        <v>1</v>
      </c>
      <c r="O118" s="250">
        <v>1</v>
      </c>
      <c r="Q118" s="8"/>
      <c r="R118" s="219"/>
    </row>
    <row r="119" customHeight="1" spans="2:18">
      <c r="B119" s="41" t="s">
        <v>182</v>
      </c>
      <c r="C119" s="250">
        <v>0</v>
      </c>
      <c r="D119" s="250">
        <v>0</v>
      </c>
      <c r="E119" s="250">
        <v>0</v>
      </c>
      <c r="F119" s="250">
        <v>0</v>
      </c>
      <c r="G119" s="250">
        <v>1</v>
      </c>
      <c r="H119" s="250">
        <v>2</v>
      </c>
      <c r="I119" s="250">
        <v>3</v>
      </c>
      <c r="J119" s="250">
        <v>3</v>
      </c>
      <c r="K119" s="250">
        <v>3</v>
      </c>
      <c r="L119" s="250">
        <v>3</v>
      </c>
      <c r="M119" s="250">
        <v>3</v>
      </c>
      <c r="N119" s="250">
        <v>3</v>
      </c>
      <c r="O119" s="250">
        <v>3</v>
      </c>
      <c r="Q119" s="8"/>
      <c r="R119" s="219"/>
    </row>
    <row r="120" customHeight="1" spans="2:18">
      <c r="B120" s="41" t="s">
        <v>183</v>
      </c>
      <c r="C120" s="250">
        <v>0</v>
      </c>
      <c r="D120" s="250">
        <v>0</v>
      </c>
      <c r="E120" s="250">
        <v>0</v>
      </c>
      <c r="F120" s="250">
        <v>0</v>
      </c>
      <c r="G120" s="250">
        <v>0</v>
      </c>
      <c r="H120" s="250">
        <v>0</v>
      </c>
      <c r="I120" s="250">
        <v>1</v>
      </c>
      <c r="J120" s="250">
        <v>1</v>
      </c>
      <c r="K120" s="250">
        <v>1</v>
      </c>
      <c r="L120" s="250">
        <v>1</v>
      </c>
      <c r="M120" s="250">
        <v>1</v>
      </c>
      <c r="N120" s="250">
        <v>1</v>
      </c>
      <c r="O120" s="250">
        <v>1</v>
      </c>
      <c r="Q120" s="8"/>
      <c r="R120" s="219"/>
    </row>
    <row r="121" customHeight="1" spans="2:18">
      <c r="B121" s="41" t="s">
        <v>156</v>
      </c>
      <c r="C121" s="250">
        <v>0</v>
      </c>
      <c r="D121" s="250">
        <v>0</v>
      </c>
      <c r="E121" s="250">
        <v>0</v>
      </c>
      <c r="F121" s="250">
        <v>0</v>
      </c>
      <c r="G121" s="250">
        <v>175</v>
      </c>
      <c r="H121" s="250">
        <v>169</v>
      </c>
      <c r="I121" s="250">
        <v>175</v>
      </c>
      <c r="J121" s="250">
        <v>167</v>
      </c>
      <c r="K121" s="250">
        <v>163</v>
      </c>
      <c r="L121" s="250">
        <v>152</v>
      </c>
      <c r="M121" s="250">
        <v>149</v>
      </c>
      <c r="N121" s="250">
        <v>144</v>
      </c>
      <c r="O121" s="250">
        <v>141</v>
      </c>
      <c r="Q121" s="8"/>
      <c r="R121" s="219"/>
    </row>
    <row r="122" customHeight="1" spans="2:18">
      <c r="B122" s="41" t="s">
        <v>157</v>
      </c>
      <c r="C122" s="250">
        <v>0</v>
      </c>
      <c r="D122" s="250">
        <v>0</v>
      </c>
      <c r="E122" s="250">
        <v>0</v>
      </c>
      <c r="F122" s="250">
        <v>0</v>
      </c>
      <c r="G122" s="250">
        <v>0</v>
      </c>
      <c r="H122" s="250">
        <v>0</v>
      </c>
      <c r="I122" s="250">
        <v>0</v>
      </c>
      <c r="J122" s="250">
        <v>0</v>
      </c>
      <c r="K122" s="250">
        <v>1</v>
      </c>
      <c r="L122" s="250">
        <v>1</v>
      </c>
      <c r="M122" s="250">
        <v>1</v>
      </c>
      <c r="N122" s="250">
        <v>1</v>
      </c>
      <c r="O122" s="250">
        <v>1</v>
      </c>
      <c r="Q122" s="8"/>
      <c r="R122" s="219"/>
    </row>
    <row r="123" customHeight="1" spans="2:18">
      <c r="B123" s="41" t="s">
        <v>184</v>
      </c>
      <c r="C123" s="250">
        <v>0</v>
      </c>
      <c r="D123" s="250">
        <v>0</v>
      </c>
      <c r="E123" s="250">
        <v>0</v>
      </c>
      <c r="F123" s="250">
        <v>0</v>
      </c>
      <c r="G123" s="250">
        <v>14</v>
      </c>
      <c r="H123" s="250">
        <v>14</v>
      </c>
      <c r="I123" s="250">
        <v>14</v>
      </c>
      <c r="J123" s="250">
        <v>13</v>
      </c>
      <c r="K123" s="250">
        <v>13</v>
      </c>
      <c r="L123" s="250">
        <v>13</v>
      </c>
      <c r="M123" s="250">
        <v>13</v>
      </c>
      <c r="N123" s="250">
        <v>13</v>
      </c>
      <c r="O123" s="250">
        <v>13</v>
      </c>
      <c r="Q123" s="8"/>
      <c r="R123" s="219"/>
    </row>
    <row r="124" customHeight="1" spans="2:18">
      <c r="B124" s="41" t="s">
        <v>158</v>
      </c>
      <c r="C124" s="250">
        <v>0</v>
      </c>
      <c r="D124" s="250">
        <v>0</v>
      </c>
      <c r="E124" s="250">
        <v>0</v>
      </c>
      <c r="F124" s="250">
        <v>0</v>
      </c>
      <c r="G124" s="250">
        <v>0</v>
      </c>
      <c r="H124" s="250">
        <v>0</v>
      </c>
      <c r="I124" s="250">
        <v>0</v>
      </c>
      <c r="J124" s="250">
        <v>0</v>
      </c>
      <c r="K124" s="250">
        <v>1</v>
      </c>
      <c r="L124" s="250">
        <v>1</v>
      </c>
      <c r="M124" s="250">
        <v>0</v>
      </c>
      <c r="N124" s="250">
        <v>0</v>
      </c>
      <c r="O124" s="250">
        <v>0</v>
      </c>
      <c r="Q124" s="8"/>
      <c r="R124" s="219"/>
    </row>
    <row r="125" customHeight="1" spans="2:18">
      <c r="B125" s="41" t="s">
        <v>185</v>
      </c>
      <c r="C125" s="250">
        <v>0</v>
      </c>
      <c r="D125" s="250">
        <v>0</v>
      </c>
      <c r="E125" s="250">
        <v>1</v>
      </c>
      <c r="F125" s="250">
        <v>1</v>
      </c>
      <c r="G125" s="250">
        <v>1</v>
      </c>
      <c r="H125" s="250">
        <v>1</v>
      </c>
      <c r="I125" s="250">
        <v>1</v>
      </c>
      <c r="J125" s="250">
        <v>2</v>
      </c>
      <c r="K125" s="250">
        <v>2</v>
      </c>
      <c r="L125" s="250">
        <v>2</v>
      </c>
      <c r="M125" s="250">
        <v>2</v>
      </c>
      <c r="N125" s="250">
        <v>2</v>
      </c>
      <c r="O125" s="250">
        <v>2</v>
      </c>
      <c r="Q125" s="8"/>
      <c r="R125" s="219"/>
    </row>
    <row r="126" customHeight="1" spans="2:18">
      <c r="B126" s="41" t="s">
        <v>159</v>
      </c>
      <c r="C126" s="250">
        <v>0</v>
      </c>
      <c r="D126" s="250">
        <v>0</v>
      </c>
      <c r="E126" s="250">
        <v>0</v>
      </c>
      <c r="F126" s="250">
        <v>0</v>
      </c>
      <c r="G126" s="250">
        <v>0</v>
      </c>
      <c r="H126" s="250">
        <v>0</v>
      </c>
      <c r="I126" s="250">
        <v>0</v>
      </c>
      <c r="J126" s="250">
        <v>2</v>
      </c>
      <c r="K126" s="250">
        <v>2</v>
      </c>
      <c r="L126" s="250">
        <v>2</v>
      </c>
      <c r="M126" s="250">
        <v>2</v>
      </c>
      <c r="N126" s="250">
        <v>2</v>
      </c>
      <c r="O126" s="250">
        <v>2</v>
      </c>
      <c r="Q126" s="8"/>
      <c r="R126" s="219"/>
    </row>
    <row r="127" customHeight="1" spans="2:18">
      <c r="B127" s="41" t="s">
        <v>160</v>
      </c>
      <c r="C127" s="250">
        <v>5</v>
      </c>
      <c r="D127" s="250">
        <v>5</v>
      </c>
      <c r="E127" s="250">
        <v>4</v>
      </c>
      <c r="F127" s="250">
        <v>4</v>
      </c>
      <c r="G127" s="250">
        <v>4</v>
      </c>
      <c r="H127" s="250">
        <v>4</v>
      </c>
      <c r="I127" s="250">
        <v>4</v>
      </c>
      <c r="J127" s="250">
        <v>4</v>
      </c>
      <c r="K127" s="250">
        <v>3</v>
      </c>
      <c r="L127" s="250">
        <v>3</v>
      </c>
      <c r="M127" s="250">
        <v>1</v>
      </c>
      <c r="N127" s="250">
        <v>0</v>
      </c>
      <c r="O127" s="250">
        <v>0</v>
      </c>
      <c r="Q127" s="8"/>
      <c r="R127" s="219"/>
    </row>
    <row r="128" customHeight="1" spans="2:15">
      <c r="B128" s="196" t="s">
        <v>8</v>
      </c>
      <c r="C128" s="251">
        <v>97</v>
      </c>
      <c r="D128" s="251">
        <v>133</v>
      </c>
      <c r="E128" s="251">
        <v>213</v>
      </c>
      <c r="F128" s="251">
        <v>244</v>
      </c>
      <c r="G128" s="251">
        <v>756</v>
      </c>
      <c r="H128" s="251">
        <v>786</v>
      </c>
      <c r="I128" s="251">
        <v>846</v>
      </c>
      <c r="J128" s="251">
        <v>873</v>
      </c>
      <c r="K128" s="251">
        <v>946</v>
      </c>
      <c r="L128" s="251">
        <v>939</v>
      </c>
      <c r="M128" s="251">
        <f>SUM(M70:M127)</f>
        <v>923</v>
      </c>
      <c r="N128" s="251">
        <v>930</v>
      </c>
      <c r="O128" s="251">
        <v>946</v>
      </c>
    </row>
    <row r="129" customHeight="1" spans="2:2">
      <c r="B129" s="3" t="s">
        <v>26</v>
      </c>
    </row>
    <row r="130" customHeight="1" spans="2:2">
      <c r="B130" s="3" t="s">
        <v>10</v>
      </c>
    </row>
    <row r="132" customHeight="1" spans="2:2">
      <c r="B132" s="134"/>
    </row>
    <row r="134" customHeight="1" spans="2:2">
      <c r="B134" s="8"/>
    </row>
    <row r="135" customHeight="1" spans="2:2">
      <c r="B135" s="8"/>
    </row>
    <row r="136" customHeight="1" spans="2:2">
      <c r="B136" s="8"/>
    </row>
    <row r="139" customHeight="1" spans="2:3">
      <c r="B139" s="8"/>
      <c r="C139" s="215"/>
    </row>
    <row r="140" customHeight="1" spans="2:3">
      <c r="B140" s="258"/>
      <c r="C140" s="215"/>
    </row>
    <row r="141" customHeight="1" spans="2:3">
      <c r="B141" s="258"/>
      <c r="C141" s="215"/>
    </row>
    <row r="142" customHeight="1" spans="2:3">
      <c r="B142" s="258"/>
      <c r="C142" s="215"/>
    </row>
    <row r="143" customHeight="1" spans="2:3">
      <c r="B143" s="258"/>
      <c r="C143" s="215"/>
    </row>
    <row r="144" customHeight="1" spans="2:3">
      <c r="B144" s="258"/>
      <c r="C144" s="215"/>
    </row>
    <row r="145" customHeight="1" spans="2:3">
      <c r="B145" s="258"/>
      <c r="C145" s="215"/>
    </row>
    <row r="146" customHeight="1" spans="2:3">
      <c r="B146" s="258"/>
      <c r="C146" s="215"/>
    </row>
    <row r="147" customHeight="1" spans="2:3">
      <c r="B147" s="258"/>
      <c r="C147" s="215"/>
    </row>
    <row r="148" customHeight="1" spans="2:3">
      <c r="B148" s="258"/>
      <c r="C148" s="215"/>
    </row>
    <row r="149" customHeight="1" spans="2:3">
      <c r="B149" s="258"/>
      <c r="C149" s="215"/>
    </row>
    <row r="150" customHeight="1" spans="2:3">
      <c r="B150" s="258"/>
      <c r="C150" s="215"/>
    </row>
    <row r="151" customHeight="1" spans="2:3">
      <c r="B151" s="258"/>
      <c r="C151" s="215"/>
    </row>
    <row r="152" customHeight="1" spans="2:3">
      <c r="B152" s="8"/>
      <c r="C152" s="215"/>
    </row>
    <row r="153" customHeight="1" spans="2:3">
      <c r="B153" s="8"/>
      <c r="C153" s="215"/>
    </row>
    <row r="154" customHeight="1" spans="2:3">
      <c r="B154" s="258"/>
      <c r="C154" s="215"/>
    </row>
    <row r="155" customHeight="1" spans="2:3">
      <c r="B155" s="258"/>
      <c r="C155" s="215"/>
    </row>
    <row r="156" customHeight="1" spans="2:3">
      <c r="B156" s="258"/>
      <c r="C156" s="215"/>
    </row>
    <row r="157" customHeight="1" spans="2:3">
      <c r="B157" s="258"/>
      <c r="C157" s="215"/>
    </row>
    <row r="158" customHeight="1" spans="2:3">
      <c r="B158" s="258"/>
      <c r="C158" s="215"/>
    </row>
    <row r="159" customHeight="1" spans="2:3">
      <c r="B159" s="258"/>
      <c r="C159" s="215"/>
    </row>
    <row r="160" customHeight="1" spans="2:3">
      <c r="B160" s="258"/>
      <c r="C160" s="215"/>
    </row>
    <row r="161" customHeight="1" spans="2:3">
      <c r="B161" s="258"/>
      <c r="C161" s="215"/>
    </row>
    <row r="162" customHeight="1" spans="2:3">
      <c r="B162" s="258"/>
      <c r="C162" s="215"/>
    </row>
    <row r="163" customHeight="1" spans="2:3">
      <c r="B163" s="258"/>
      <c r="C163" s="215"/>
    </row>
    <row r="164" customHeight="1" spans="2:3">
      <c r="B164" s="258"/>
      <c r="C164" s="215"/>
    </row>
    <row r="165" customHeight="1" spans="2:3">
      <c r="B165" s="258"/>
      <c r="C165" s="215"/>
    </row>
    <row r="166" customHeight="1" spans="2:3">
      <c r="B166" s="258"/>
      <c r="C166" s="215"/>
    </row>
    <row r="167" customHeight="1" spans="2:3">
      <c r="B167" s="258"/>
      <c r="C167" s="215"/>
    </row>
    <row r="168" customHeight="1" spans="2:3">
      <c r="B168" s="258"/>
      <c r="C168" s="215"/>
    </row>
    <row r="169" customHeight="1" spans="2:3">
      <c r="B169" s="258"/>
      <c r="C169" s="215"/>
    </row>
    <row r="170" customHeight="1" spans="2:3">
      <c r="B170" s="258"/>
      <c r="C170" s="215"/>
    </row>
    <row r="171" customHeight="1" spans="2:3">
      <c r="B171" s="258"/>
      <c r="C171" s="215"/>
    </row>
    <row r="172" customHeight="1" spans="2:3">
      <c r="B172" s="258"/>
      <c r="C172" s="215"/>
    </row>
    <row r="173" customHeight="1" spans="2:3">
      <c r="B173" s="258"/>
      <c r="C173" s="215"/>
    </row>
    <row r="174" customHeight="1" spans="2:3">
      <c r="B174" s="258"/>
      <c r="C174" s="215"/>
    </row>
    <row r="175" customHeight="1" spans="2:3">
      <c r="B175" s="258"/>
      <c r="C175" s="215"/>
    </row>
    <row r="176" customHeight="1" spans="2:3">
      <c r="B176" s="258"/>
      <c r="C176" s="215"/>
    </row>
    <row r="177" customHeight="1" spans="2:3">
      <c r="B177" s="258"/>
      <c r="C177" s="215"/>
    </row>
    <row r="178" customHeight="1" spans="2:3">
      <c r="B178" s="258"/>
      <c r="C178" s="215"/>
    </row>
    <row r="179" customHeight="1" spans="2:3">
      <c r="B179" s="258"/>
      <c r="C179" s="215"/>
    </row>
    <row r="180" customHeight="1" spans="2:3">
      <c r="B180" s="258"/>
      <c r="C180" s="215"/>
    </row>
    <row r="181" customHeight="1" spans="2:3">
      <c r="B181" s="258"/>
      <c r="C181" s="215"/>
    </row>
    <row r="182" customHeight="1" spans="2:3">
      <c r="B182" s="258"/>
      <c r="C182" s="215"/>
    </row>
    <row r="183" customHeight="1" spans="2:3">
      <c r="B183" s="258"/>
      <c r="C183" s="215"/>
    </row>
    <row r="184" customHeight="1" spans="2:3">
      <c r="B184" s="258"/>
      <c r="C184" s="215"/>
    </row>
    <row r="185" customHeight="1" spans="2:3">
      <c r="B185" s="258"/>
      <c r="C185" s="215"/>
    </row>
    <row r="186" customHeight="1" spans="2:3">
      <c r="B186" s="258"/>
      <c r="C186" s="215"/>
    </row>
    <row r="187" customHeight="1" spans="2:3">
      <c r="B187" s="258"/>
      <c r="C187" s="215"/>
    </row>
    <row r="188" customHeight="1" spans="2:3">
      <c r="B188" s="258"/>
      <c r="C188" s="215"/>
    </row>
    <row r="189" customHeight="1" spans="2:3">
      <c r="B189" s="258"/>
      <c r="C189" s="215"/>
    </row>
    <row r="190" customHeight="1" spans="2:3">
      <c r="B190" s="258"/>
      <c r="C190" s="215"/>
    </row>
    <row r="191" customHeight="1" spans="2:3">
      <c r="B191" s="258"/>
      <c r="C191" s="215"/>
    </row>
    <row r="192" customHeight="1" spans="2:3">
      <c r="B192" s="258"/>
      <c r="C192" s="215"/>
    </row>
    <row r="193" customHeight="1" spans="2:3">
      <c r="B193" s="258"/>
      <c r="C193" s="215"/>
    </row>
    <row r="194" customHeight="1" spans="2:3">
      <c r="B194" s="258"/>
      <c r="C194" s="215"/>
    </row>
    <row r="195" customHeight="1" spans="2:3">
      <c r="B195" s="258"/>
      <c r="C195" s="215"/>
    </row>
    <row r="196" customHeight="1" spans="2:3">
      <c r="B196" s="258"/>
      <c r="C196" s="215"/>
    </row>
    <row r="197" customHeight="1" spans="2:3">
      <c r="B197" s="258"/>
      <c r="C197" s="215"/>
    </row>
    <row r="198" customHeight="1" spans="2:3">
      <c r="B198" s="258"/>
      <c r="C198" s="215"/>
    </row>
    <row r="199" customHeight="1" spans="2:3">
      <c r="B199" s="258"/>
      <c r="C199" s="215"/>
    </row>
    <row r="200" customHeight="1" spans="2:3">
      <c r="B200" s="258"/>
      <c r="C200" s="215"/>
    </row>
    <row r="201" customHeight="1" spans="2:3">
      <c r="B201" s="258"/>
      <c r="C201" s="215"/>
    </row>
    <row r="202" customHeight="1" spans="2:3">
      <c r="B202" s="258"/>
      <c r="C202" s="215"/>
    </row>
    <row r="203" customHeight="1" spans="2:3">
      <c r="B203" s="258"/>
      <c r="C203" s="215"/>
    </row>
    <row r="204" customHeight="1" spans="2:3">
      <c r="B204" s="258"/>
      <c r="C204" s="215"/>
    </row>
    <row r="205" customHeight="1" spans="2:3">
      <c r="B205" s="258"/>
      <c r="C205" s="215"/>
    </row>
    <row r="206" customHeight="1" spans="2:3">
      <c r="B206" s="258"/>
      <c r="C206" s="215"/>
    </row>
    <row r="207" customHeight="1" spans="2:3">
      <c r="B207" s="258"/>
      <c r="C207" s="215"/>
    </row>
    <row r="208" customHeight="1" spans="2:3">
      <c r="B208" s="8"/>
      <c r="C208" s="215"/>
    </row>
    <row r="209" customHeight="1" spans="2:3">
      <c r="B209" s="8"/>
      <c r="C209" s="215"/>
    </row>
    <row r="210" customHeight="1" spans="2:3">
      <c r="B210" s="258"/>
      <c r="C210" s="215"/>
    </row>
    <row r="211" customHeight="1" spans="2:3">
      <c r="B211" s="258"/>
      <c r="C211" s="215"/>
    </row>
    <row r="212" customHeight="1" spans="2:3">
      <c r="B212" s="258"/>
      <c r="C212" s="215"/>
    </row>
    <row r="213" customHeight="1" spans="2:3">
      <c r="B213" s="8"/>
      <c r="C213" s="215"/>
    </row>
    <row r="214" customHeight="1" spans="2:3">
      <c r="B214" s="200"/>
      <c r="C214" s="216"/>
    </row>
  </sheetData>
  <pageMargins left="0.7" right="0.7" top="0.75" bottom="0.75" header="0.3" footer="0.3"/>
  <pageSetup paperSize="9" orientation="portrait"/>
  <headerFooter/>
  <ignoredErrors>
    <ignoredError sqref="O25;M128;L25:M25" formulaRange="1"/>
  </ignoredError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2"/>
  <sheetViews>
    <sheetView showGridLines="0" showRowColHeaders="0" zoomScale="75" zoomScaleNormal="75" workbookViewId="0">
      <pane ySplit="16" topLeftCell="A17" activePane="bottomLeft" state="frozen"/>
      <selection/>
      <selection pane="bottomLeft" activeCell="B13" sqref="B13"/>
    </sheetView>
  </sheetViews>
  <sheetFormatPr defaultColWidth="0" defaultRowHeight="15" customHeight="1"/>
  <cols>
    <col min="1" max="1" width="9.14285714285714" style="3" customWidth="1"/>
    <col min="2" max="2" width="49.5714285714286" style="3" customWidth="1"/>
    <col min="3" max="3" width="47.4285714285714" style="3" customWidth="1"/>
    <col min="4" max="4" width="17.8571428571429" style="3" customWidth="1"/>
    <col min="5" max="5" width="11.4285714285714" style="3" customWidth="1"/>
    <col min="6" max="6" width="39.1428571428571" style="3" customWidth="1"/>
    <col min="7" max="7" width="47.4285714285714" style="3" customWidth="1"/>
    <col min="8" max="8" width="13" style="3" customWidth="1"/>
    <col min="9" max="10" width="7" style="3" customWidth="1"/>
    <col min="11" max="11" width="5.85714285714286" style="3" customWidth="1"/>
    <col min="12" max="12" width="4.14285714285714" style="3" customWidth="1"/>
    <col min="13" max="13" width="13" style="3" customWidth="1"/>
    <col min="14" max="14" width="9.14285714285714" style="3" hidden="1" customWidth="1"/>
    <col min="15" max="16" width="4.14285714285714" style="3" hidden="1" customWidth="1"/>
    <col min="17" max="18" width="5.57142857142857" style="3" hidden="1" customWidth="1"/>
    <col min="19" max="19" width="13" style="3" hidden="1" customWidth="1"/>
    <col min="20" max="20" width="9.14285714285714" style="3" hidden="1" customWidth="1"/>
    <col min="21" max="22" width="4.14285714285714" style="3" hidden="1" customWidth="1"/>
    <col min="23" max="24" width="5.57142857142857" style="3" hidden="1" customWidth="1"/>
    <col min="25" max="25" width="13" style="3" hidden="1" customWidth="1"/>
    <col min="26" max="26" width="9.14285714285714" style="3" hidden="1" customWidth="1"/>
    <col min="27" max="28" width="4.14285714285714" style="3" hidden="1" customWidth="1"/>
    <col min="29" max="30" width="5.57142857142857" style="3" hidden="1" customWidth="1"/>
    <col min="31" max="31" width="13" style="3" hidden="1" customWidth="1"/>
    <col min="32" max="32" width="9.14285714285714" style="3" hidden="1" customWidth="1"/>
    <col min="33" max="34" width="4.14285714285714" style="3" hidden="1" customWidth="1"/>
    <col min="35" max="36" width="5.57142857142857" style="3" hidden="1" customWidth="1"/>
    <col min="37" max="37" width="13" style="3" hidden="1" customWidth="1"/>
    <col min="38" max="38" width="9.14285714285714" style="3" hidden="1" customWidth="1"/>
    <col min="39" max="40" width="4.14285714285714" style="3" hidden="1" customWidth="1"/>
    <col min="41" max="42" width="5.57142857142857" style="3" hidden="1" customWidth="1"/>
    <col min="43" max="43" width="13" style="3" hidden="1" customWidth="1"/>
    <col min="44" max="253" width="9.14285714285714" style="3" hidden="1" customWidth="1"/>
    <col min="254" max="254" width="49.5714285714286" style="3" hidden="1" customWidth="1"/>
    <col min="255" max="255" width="47.4285714285714" style="3" hidden="1" customWidth="1"/>
    <col min="256" max="256" width="17.8571428571429" style="3" hidden="1" customWidth="1"/>
    <col min="257" max="257" width="11.4285714285714" style="3" hidden="1" customWidth="1"/>
    <col min="258" max="258" width="39.1428571428571" style="3" hidden="1" customWidth="1"/>
    <col min="259" max="259" width="47.4285714285714" style="3" hidden="1" customWidth="1"/>
    <col min="260" max="260" width="13" style="3" hidden="1" customWidth="1"/>
    <col min="261" max="263" width="7" style="3" hidden="1" customWidth="1"/>
    <col min="264" max="264" width="9.14285714285714" style="3" hidden="1" customWidth="1"/>
    <col min="265" max="265" width="5.85714285714286" style="3" hidden="1" customWidth="1"/>
    <col min="266" max="507" width="0" style="3" hidden="1"/>
    <col min="508" max="509" width="9.14285714285714" style="3" hidden="1" customWidth="1"/>
    <col min="510" max="510" width="49.5714285714286" style="3" hidden="1" customWidth="1"/>
    <col min="511" max="511" width="47.4285714285714" style="3" hidden="1" customWidth="1"/>
    <col min="512" max="512" width="17.8571428571429" style="3" hidden="1" customWidth="1"/>
    <col min="513" max="513" width="11.4285714285714" style="3" hidden="1" customWidth="1"/>
    <col min="514" max="514" width="39.1428571428571" style="3" hidden="1" customWidth="1"/>
    <col min="515" max="515" width="47.4285714285714" style="3" hidden="1" customWidth="1"/>
    <col min="516" max="516" width="13" style="3" hidden="1" customWidth="1"/>
    <col min="517" max="519" width="7" style="3" hidden="1" customWidth="1"/>
    <col min="520" max="520" width="9.14285714285714" style="3" hidden="1" customWidth="1"/>
    <col min="521" max="521" width="5.85714285714286" style="3" hidden="1" customWidth="1"/>
    <col min="522" max="763" width="0" style="3" hidden="1"/>
    <col min="764" max="765" width="9.14285714285714" style="3" hidden="1" customWidth="1"/>
    <col min="766" max="766" width="49.5714285714286" style="3" hidden="1" customWidth="1"/>
    <col min="767" max="767" width="47.4285714285714" style="3" hidden="1" customWidth="1"/>
    <col min="768" max="768" width="17.8571428571429" style="3" hidden="1" customWidth="1"/>
    <col min="769" max="769" width="11.4285714285714" style="3" hidden="1" customWidth="1"/>
    <col min="770" max="770" width="39.1428571428571" style="3" hidden="1" customWidth="1"/>
    <col min="771" max="771" width="47.4285714285714" style="3" hidden="1" customWidth="1"/>
    <col min="772" max="772" width="13" style="3" hidden="1" customWidth="1"/>
    <col min="773" max="775" width="7" style="3" hidden="1" customWidth="1"/>
    <col min="776" max="776" width="9.14285714285714" style="3" hidden="1" customWidth="1"/>
    <col min="777" max="777" width="5.85714285714286" style="3" hidden="1" customWidth="1"/>
    <col min="778" max="1019" width="0" style="3" hidden="1"/>
    <col min="1020" max="1021" width="9.14285714285714" style="3" hidden="1" customWidth="1"/>
    <col min="1022" max="1022" width="49.5714285714286" style="3" hidden="1" customWidth="1"/>
    <col min="1023" max="1023" width="47.4285714285714" style="3" hidden="1" customWidth="1"/>
    <col min="1024" max="1024" width="17.8571428571429" style="3" hidden="1" customWidth="1"/>
    <col min="1025" max="1025" width="11.4285714285714" style="3" hidden="1" customWidth="1"/>
    <col min="1026" max="1026" width="39.1428571428571" style="3" hidden="1" customWidth="1"/>
    <col min="1027" max="1027" width="47.4285714285714" style="3" hidden="1" customWidth="1"/>
    <col min="1028" max="1028" width="13" style="3" hidden="1" customWidth="1"/>
    <col min="1029" max="1031" width="7" style="3" hidden="1" customWidth="1"/>
    <col min="1032" max="1032" width="9.14285714285714" style="3" hidden="1" customWidth="1"/>
    <col min="1033" max="1033" width="5.85714285714286" style="3" hidden="1" customWidth="1"/>
    <col min="1034" max="1275" width="0" style="3" hidden="1"/>
    <col min="1276" max="1277" width="9.14285714285714" style="3" hidden="1" customWidth="1"/>
    <col min="1278" max="1278" width="49.5714285714286" style="3" hidden="1" customWidth="1"/>
    <col min="1279" max="1279" width="47.4285714285714" style="3" hidden="1" customWidth="1"/>
    <col min="1280" max="1280" width="17.8571428571429" style="3" hidden="1" customWidth="1"/>
    <col min="1281" max="1281" width="11.4285714285714" style="3" hidden="1" customWidth="1"/>
    <col min="1282" max="1282" width="39.1428571428571" style="3" hidden="1" customWidth="1"/>
    <col min="1283" max="1283" width="47.4285714285714" style="3" hidden="1" customWidth="1"/>
    <col min="1284" max="1284" width="13" style="3" hidden="1" customWidth="1"/>
    <col min="1285" max="1287" width="7" style="3" hidden="1" customWidth="1"/>
    <col min="1288" max="1288" width="9.14285714285714" style="3" hidden="1" customWidth="1"/>
    <col min="1289" max="1289" width="5.85714285714286" style="3" hidden="1" customWidth="1"/>
    <col min="1290" max="1531" width="0" style="3" hidden="1"/>
    <col min="1532" max="1533" width="9.14285714285714" style="3" hidden="1" customWidth="1"/>
    <col min="1534" max="1534" width="49.5714285714286" style="3" hidden="1" customWidth="1"/>
    <col min="1535" max="1535" width="47.4285714285714" style="3" hidden="1" customWidth="1"/>
    <col min="1536" max="1536" width="17.8571428571429" style="3" hidden="1" customWidth="1"/>
    <col min="1537" max="1537" width="11.4285714285714" style="3" hidden="1" customWidth="1"/>
    <col min="1538" max="1538" width="39.1428571428571" style="3" hidden="1" customWidth="1"/>
    <col min="1539" max="1539" width="47.4285714285714" style="3" hidden="1" customWidth="1"/>
    <col min="1540" max="1540" width="13" style="3" hidden="1" customWidth="1"/>
    <col min="1541" max="1543" width="7" style="3" hidden="1" customWidth="1"/>
    <col min="1544" max="1544" width="9.14285714285714" style="3" hidden="1" customWidth="1"/>
    <col min="1545" max="1545" width="5.85714285714286" style="3" hidden="1" customWidth="1"/>
    <col min="1546" max="1787" width="0" style="3" hidden="1"/>
    <col min="1788" max="1789" width="9.14285714285714" style="3" hidden="1" customWidth="1"/>
    <col min="1790" max="1790" width="49.5714285714286" style="3" hidden="1" customWidth="1"/>
    <col min="1791" max="1791" width="47.4285714285714" style="3" hidden="1" customWidth="1"/>
    <col min="1792" max="1792" width="17.8571428571429" style="3" hidden="1" customWidth="1"/>
    <col min="1793" max="1793" width="11.4285714285714" style="3" hidden="1" customWidth="1"/>
    <col min="1794" max="1794" width="39.1428571428571" style="3" hidden="1" customWidth="1"/>
    <col min="1795" max="1795" width="47.4285714285714" style="3" hidden="1" customWidth="1"/>
    <col min="1796" max="1796" width="13" style="3" hidden="1" customWidth="1"/>
    <col min="1797" max="1799" width="7" style="3" hidden="1" customWidth="1"/>
    <col min="1800" max="1800" width="9.14285714285714" style="3" hidden="1" customWidth="1"/>
    <col min="1801" max="1801" width="5.85714285714286" style="3" hidden="1" customWidth="1"/>
    <col min="1802" max="2043" width="0" style="3" hidden="1"/>
    <col min="2044" max="2045" width="9.14285714285714" style="3" hidden="1" customWidth="1"/>
    <col min="2046" max="2046" width="49.5714285714286" style="3" hidden="1" customWidth="1"/>
    <col min="2047" max="2047" width="47.4285714285714" style="3" hidden="1" customWidth="1"/>
    <col min="2048" max="2048" width="17.8571428571429" style="3" hidden="1" customWidth="1"/>
    <col min="2049" max="2049" width="11.4285714285714" style="3" hidden="1" customWidth="1"/>
    <col min="2050" max="2050" width="39.1428571428571" style="3" hidden="1" customWidth="1"/>
    <col min="2051" max="2051" width="47.4285714285714" style="3" hidden="1" customWidth="1"/>
    <col min="2052" max="2052" width="13" style="3" hidden="1" customWidth="1"/>
    <col min="2053" max="2055" width="7" style="3" hidden="1" customWidth="1"/>
    <col min="2056" max="2056" width="9.14285714285714" style="3" hidden="1" customWidth="1"/>
    <col min="2057" max="2057" width="5.85714285714286" style="3" hidden="1" customWidth="1"/>
    <col min="2058" max="2299" width="0" style="3" hidden="1"/>
    <col min="2300" max="2301" width="9.14285714285714" style="3" hidden="1" customWidth="1"/>
    <col min="2302" max="2302" width="49.5714285714286" style="3" hidden="1" customWidth="1"/>
    <col min="2303" max="2303" width="47.4285714285714" style="3" hidden="1" customWidth="1"/>
    <col min="2304" max="2304" width="17.8571428571429" style="3" hidden="1" customWidth="1"/>
    <col min="2305" max="2305" width="11.4285714285714" style="3" hidden="1" customWidth="1"/>
    <col min="2306" max="2306" width="39.1428571428571" style="3" hidden="1" customWidth="1"/>
    <col min="2307" max="2307" width="47.4285714285714" style="3" hidden="1" customWidth="1"/>
    <col min="2308" max="2308" width="13" style="3" hidden="1" customWidth="1"/>
    <col min="2309" max="2311" width="7" style="3" hidden="1" customWidth="1"/>
    <col min="2312" max="2312" width="9.14285714285714" style="3" hidden="1" customWidth="1"/>
    <col min="2313" max="2313" width="5.85714285714286" style="3" hidden="1" customWidth="1"/>
    <col min="2314" max="2555" width="0" style="3" hidden="1"/>
    <col min="2556" max="2557" width="9.14285714285714" style="3" hidden="1" customWidth="1"/>
    <col min="2558" max="2558" width="49.5714285714286" style="3" hidden="1" customWidth="1"/>
    <col min="2559" max="2559" width="47.4285714285714" style="3" hidden="1" customWidth="1"/>
    <col min="2560" max="2560" width="17.8571428571429" style="3" hidden="1" customWidth="1"/>
    <col min="2561" max="2561" width="11.4285714285714" style="3" hidden="1" customWidth="1"/>
    <col min="2562" max="2562" width="39.1428571428571" style="3" hidden="1" customWidth="1"/>
    <col min="2563" max="2563" width="47.4285714285714" style="3" hidden="1" customWidth="1"/>
    <col min="2564" max="2564" width="13" style="3" hidden="1" customWidth="1"/>
    <col min="2565" max="2567" width="7" style="3" hidden="1" customWidth="1"/>
    <col min="2568" max="2568" width="9.14285714285714" style="3" hidden="1" customWidth="1"/>
    <col min="2569" max="2569" width="5.85714285714286" style="3" hidden="1" customWidth="1"/>
    <col min="2570" max="2811" width="0" style="3" hidden="1"/>
    <col min="2812" max="2813" width="9.14285714285714" style="3" hidden="1" customWidth="1"/>
    <col min="2814" max="2814" width="49.5714285714286" style="3" hidden="1" customWidth="1"/>
    <col min="2815" max="2815" width="47.4285714285714" style="3" hidden="1" customWidth="1"/>
    <col min="2816" max="2816" width="17.8571428571429" style="3" hidden="1" customWidth="1"/>
    <col min="2817" max="2817" width="11.4285714285714" style="3" hidden="1" customWidth="1"/>
    <col min="2818" max="2818" width="39.1428571428571" style="3" hidden="1" customWidth="1"/>
    <col min="2819" max="2819" width="47.4285714285714" style="3" hidden="1" customWidth="1"/>
    <col min="2820" max="2820" width="13" style="3" hidden="1" customWidth="1"/>
    <col min="2821" max="2823" width="7" style="3" hidden="1" customWidth="1"/>
    <col min="2824" max="2824" width="9.14285714285714" style="3" hidden="1" customWidth="1"/>
    <col min="2825" max="2825" width="5.85714285714286" style="3" hidden="1" customWidth="1"/>
    <col min="2826" max="3067" width="0" style="3" hidden="1"/>
    <col min="3068" max="3069" width="9.14285714285714" style="3" hidden="1" customWidth="1"/>
    <col min="3070" max="3070" width="49.5714285714286" style="3" hidden="1" customWidth="1"/>
    <col min="3071" max="3071" width="47.4285714285714" style="3" hidden="1" customWidth="1"/>
    <col min="3072" max="3072" width="17.8571428571429" style="3" hidden="1" customWidth="1"/>
    <col min="3073" max="3073" width="11.4285714285714" style="3" hidden="1" customWidth="1"/>
    <col min="3074" max="3074" width="39.1428571428571" style="3" hidden="1" customWidth="1"/>
    <col min="3075" max="3075" width="47.4285714285714" style="3" hidden="1" customWidth="1"/>
    <col min="3076" max="3076" width="13" style="3" hidden="1" customWidth="1"/>
    <col min="3077" max="3079" width="7" style="3" hidden="1" customWidth="1"/>
    <col min="3080" max="3080" width="9.14285714285714" style="3" hidden="1" customWidth="1"/>
    <col min="3081" max="3081" width="5.85714285714286" style="3" hidden="1" customWidth="1"/>
    <col min="3082" max="3323" width="0" style="3" hidden="1"/>
    <col min="3324" max="3325" width="9.14285714285714" style="3" hidden="1" customWidth="1"/>
    <col min="3326" max="3326" width="49.5714285714286" style="3" hidden="1" customWidth="1"/>
    <col min="3327" max="3327" width="47.4285714285714" style="3" hidden="1" customWidth="1"/>
    <col min="3328" max="3328" width="17.8571428571429" style="3" hidden="1" customWidth="1"/>
    <col min="3329" max="3329" width="11.4285714285714" style="3" hidden="1" customWidth="1"/>
    <col min="3330" max="3330" width="39.1428571428571" style="3" hidden="1" customWidth="1"/>
    <col min="3331" max="3331" width="47.4285714285714" style="3" hidden="1" customWidth="1"/>
    <col min="3332" max="3332" width="13" style="3" hidden="1" customWidth="1"/>
    <col min="3333" max="3335" width="7" style="3" hidden="1" customWidth="1"/>
    <col min="3336" max="3336" width="9.14285714285714" style="3" hidden="1" customWidth="1"/>
    <col min="3337" max="3337" width="5.85714285714286" style="3" hidden="1" customWidth="1"/>
    <col min="3338" max="3579" width="0" style="3" hidden="1"/>
    <col min="3580" max="3581" width="9.14285714285714" style="3" hidden="1" customWidth="1"/>
    <col min="3582" max="3582" width="49.5714285714286" style="3" hidden="1" customWidth="1"/>
    <col min="3583" max="3583" width="47.4285714285714" style="3" hidden="1" customWidth="1"/>
    <col min="3584" max="3584" width="17.8571428571429" style="3" hidden="1" customWidth="1"/>
    <col min="3585" max="3585" width="11.4285714285714" style="3" hidden="1" customWidth="1"/>
    <col min="3586" max="3586" width="39.1428571428571" style="3" hidden="1" customWidth="1"/>
    <col min="3587" max="3587" width="47.4285714285714" style="3" hidden="1" customWidth="1"/>
    <col min="3588" max="3588" width="13" style="3" hidden="1" customWidth="1"/>
    <col min="3589" max="3591" width="7" style="3" hidden="1" customWidth="1"/>
    <col min="3592" max="3592" width="9.14285714285714" style="3" hidden="1" customWidth="1"/>
    <col min="3593" max="3593" width="5.85714285714286" style="3" hidden="1" customWidth="1"/>
    <col min="3594" max="3835" width="0" style="3" hidden="1"/>
    <col min="3836" max="3837" width="9.14285714285714" style="3" hidden="1" customWidth="1"/>
    <col min="3838" max="3838" width="49.5714285714286" style="3" hidden="1" customWidth="1"/>
    <col min="3839" max="3839" width="47.4285714285714" style="3" hidden="1" customWidth="1"/>
    <col min="3840" max="3840" width="17.8571428571429" style="3" hidden="1" customWidth="1"/>
    <col min="3841" max="3841" width="11.4285714285714" style="3" hidden="1" customWidth="1"/>
    <col min="3842" max="3842" width="39.1428571428571" style="3" hidden="1" customWidth="1"/>
    <col min="3843" max="3843" width="47.4285714285714" style="3" hidden="1" customWidth="1"/>
    <col min="3844" max="3844" width="13" style="3" hidden="1" customWidth="1"/>
    <col min="3845" max="3847" width="7" style="3" hidden="1" customWidth="1"/>
    <col min="3848" max="3848" width="9.14285714285714" style="3" hidden="1" customWidth="1"/>
    <col min="3849" max="3849" width="5.85714285714286" style="3" hidden="1" customWidth="1"/>
    <col min="3850" max="4091" width="0" style="3" hidden="1"/>
    <col min="4092" max="4093" width="9.14285714285714" style="3" hidden="1" customWidth="1"/>
    <col min="4094" max="4094" width="49.5714285714286" style="3" hidden="1" customWidth="1"/>
    <col min="4095" max="4095" width="47.4285714285714" style="3" hidden="1" customWidth="1"/>
    <col min="4096" max="4096" width="17.8571428571429" style="3" hidden="1" customWidth="1"/>
    <col min="4097" max="4097" width="11.4285714285714" style="3" hidden="1" customWidth="1"/>
    <col min="4098" max="4098" width="39.1428571428571" style="3" hidden="1" customWidth="1"/>
    <col min="4099" max="4099" width="47.4285714285714" style="3" hidden="1" customWidth="1"/>
    <col min="4100" max="4100" width="13" style="3" hidden="1" customWidth="1"/>
    <col min="4101" max="4103" width="7" style="3" hidden="1" customWidth="1"/>
    <col min="4104" max="4104" width="9.14285714285714" style="3" hidden="1" customWidth="1"/>
    <col min="4105" max="4105" width="5.85714285714286" style="3" hidden="1" customWidth="1"/>
    <col min="4106" max="4347" width="0" style="3" hidden="1"/>
    <col min="4348" max="4349" width="9.14285714285714" style="3" hidden="1" customWidth="1"/>
    <col min="4350" max="4350" width="49.5714285714286" style="3" hidden="1" customWidth="1"/>
    <col min="4351" max="4351" width="47.4285714285714" style="3" hidden="1" customWidth="1"/>
    <col min="4352" max="4352" width="17.8571428571429" style="3" hidden="1" customWidth="1"/>
    <col min="4353" max="4353" width="11.4285714285714" style="3" hidden="1" customWidth="1"/>
    <col min="4354" max="4354" width="39.1428571428571" style="3" hidden="1" customWidth="1"/>
    <col min="4355" max="4355" width="47.4285714285714" style="3" hidden="1" customWidth="1"/>
    <col min="4356" max="4356" width="13" style="3" hidden="1" customWidth="1"/>
    <col min="4357" max="4359" width="7" style="3" hidden="1" customWidth="1"/>
    <col min="4360" max="4360" width="9.14285714285714" style="3" hidden="1" customWidth="1"/>
    <col min="4361" max="4361" width="5.85714285714286" style="3" hidden="1" customWidth="1"/>
    <col min="4362" max="4603" width="0" style="3" hidden="1"/>
    <col min="4604" max="4605" width="9.14285714285714" style="3" hidden="1" customWidth="1"/>
    <col min="4606" max="4606" width="49.5714285714286" style="3" hidden="1" customWidth="1"/>
    <col min="4607" max="4607" width="47.4285714285714" style="3" hidden="1" customWidth="1"/>
    <col min="4608" max="4608" width="17.8571428571429" style="3" hidden="1" customWidth="1"/>
    <col min="4609" max="4609" width="11.4285714285714" style="3" hidden="1" customWidth="1"/>
    <col min="4610" max="4610" width="39.1428571428571" style="3" hidden="1" customWidth="1"/>
    <col min="4611" max="4611" width="47.4285714285714" style="3" hidden="1" customWidth="1"/>
    <col min="4612" max="4612" width="13" style="3" hidden="1" customWidth="1"/>
    <col min="4613" max="4615" width="7" style="3" hidden="1" customWidth="1"/>
    <col min="4616" max="4616" width="9.14285714285714" style="3" hidden="1" customWidth="1"/>
    <col min="4617" max="4617" width="5.85714285714286" style="3" hidden="1" customWidth="1"/>
    <col min="4618" max="4859" width="0" style="3" hidden="1"/>
    <col min="4860" max="4861" width="9.14285714285714" style="3" hidden="1" customWidth="1"/>
    <col min="4862" max="4862" width="49.5714285714286" style="3" hidden="1" customWidth="1"/>
    <col min="4863" max="4863" width="47.4285714285714" style="3" hidden="1" customWidth="1"/>
    <col min="4864" max="4864" width="17.8571428571429" style="3" hidden="1" customWidth="1"/>
    <col min="4865" max="4865" width="11.4285714285714" style="3" hidden="1" customWidth="1"/>
    <col min="4866" max="4866" width="39.1428571428571" style="3" hidden="1" customWidth="1"/>
    <col min="4867" max="4867" width="47.4285714285714" style="3" hidden="1" customWidth="1"/>
    <col min="4868" max="4868" width="13" style="3" hidden="1" customWidth="1"/>
    <col min="4869" max="4871" width="7" style="3" hidden="1" customWidth="1"/>
    <col min="4872" max="4872" width="9.14285714285714" style="3" hidden="1" customWidth="1"/>
    <col min="4873" max="4873" width="5.85714285714286" style="3" hidden="1" customWidth="1"/>
    <col min="4874" max="5115" width="0" style="3" hidden="1"/>
    <col min="5116" max="5117" width="9.14285714285714" style="3" hidden="1" customWidth="1"/>
    <col min="5118" max="5118" width="49.5714285714286" style="3" hidden="1" customWidth="1"/>
    <col min="5119" max="5119" width="47.4285714285714" style="3" hidden="1" customWidth="1"/>
    <col min="5120" max="5120" width="17.8571428571429" style="3" hidden="1" customWidth="1"/>
    <col min="5121" max="5121" width="11.4285714285714" style="3" hidden="1" customWidth="1"/>
    <col min="5122" max="5122" width="39.1428571428571" style="3" hidden="1" customWidth="1"/>
    <col min="5123" max="5123" width="47.4285714285714" style="3" hidden="1" customWidth="1"/>
    <col min="5124" max="5124" width="13" style="3" hidden="1" customWidth="1"/>
    <col min="5125" max="5127" width="7" style="3" hidden="1" customWidth="1"/>
    <col min="5128" max="5128" width="9.14285714285714" style="3" hidden="1" customWidth="1"/>
    <col min="5129" max="5129" width="5.85714285714286" style="3" hidden="1" customWidth="1"/>
    <col min="5130" max="5371" width="0" style="3" hidden="1"/>
    <col min="5372" max="5373" width="9.14285714285714" style="3" hidden="1" customWidth="1"/>
    <col min="5374" max="5374" width="49.5714285714286" style="3" hidden="1" customWidth="1"/>
    <col min="5375" max="5375" width="47.4285714285714" style="3" hidden="1" customWidth="1"/>
    <col min="5376" max="5376" width="17.8571428571429" style="3" hidden="1" customWidth="1"/>
    <col min="5377" max="5377" width="11.4285714285714" style="3" hidden="1" customWidth="1"/>
    <col min="5378" max="5378" width="39.1428571428571" style="3" hidden="1" customWidth="1"/>
    <col min="5379" max="5379" width="47.4285714285714" style="3" hidden="1" customWidth="1"/>
    <col min="5380" max="5380" width="13" style="3" hidden="1" customWidth="1"/>
    <col min="5381" max="5383" width="7" style="3" hidden="1" customWidth="1"/>
    <col min="5384" max="5384" width="9.14285714285714" style="3" hidden="1" customWidth="1"/>
    <col min="5385" max="5385" width="5.85714285714286" style="3" hidden="1" customWidth="1"/>
    <col min="5386" max="5627" width="0" style="3" hidden="1"/>
    <col min="5628" max="5629" width="9.14285714285714" style="3" hidden="1" customWidth="1"/>
    <col min="5630" max="5630" width="49.5714285714286" style="3" hidden="1" customWidth="1"/>
    <col min="5631" max="5631" width="47.4285714285714" style="3" hidden="1" customWidth="1"/>
    <col min="5632" max="5632" width="17.8571428571429" style="3" hidden="1" customWidth="1"/>
    <col min="5633" max="5633" width="11.4285714285714" style="3" hidden="1" customWidth="1"/>
    <col min="5634" max="5634" width="39.1428571428571" style="3" hidden="1" customWidth="1"/>
    <col min="5635" max="5635" width="47.4285714285714" style="3" hidden="1" customWidth="1"/>
    <col min="5636" max="5636" width="13" style="3" hidden="1" customWidth="1"/>
    <col min="5637" max="5639" width="7" style="3" hidden="1" customWidth="1"/>
    <col min="5640" max="5640" width="9.14285714285714" style="3" hidden="1" customWidth="1"/>
    <col min="5641" max="5641" width="5.85714285714286" style="3" hidden="1" customWidth="1"/>
    <col min="5642" max="5883" width="0" style="3" hidden="1"/>
    <col min="5884" max="5885" width="9.14285714285714" style="3" hidden="1" customWidth="1"/>
    <col min="5886" max="5886" width="49.5714285714286" style="3" hidden="1" customWidth="1"/>
    <col min="5887" max="5887" width="47.4285714285714" style="3" hidden="1" customWidth="1"/>
    <col min="5888" max="5888" width="17.8571428571429" style="3" hidden="1" customWidth="1"/>
    <col min="5889" max="5889" width="11.4285714285714" style="3" hidden="1" customWidth="1"/>
    <col min="5890" max="5890" width="39.1428571428571" style="3" hidden="1" customWidth="1"/>
    <col min="5891" max="5891" width="47.4285714285714" style="3" hidden="1" customWidth="1"/>
    <col min="5892" max="5892" width="13" style="3" hidden="1" customWidth="1"/>
    <col min="5893" max="5895" width="7" style="3" hidden="1" customWidth="1"/>
    <col min="5896" max="5896" width="9.14285714285714" style="3" hidden="1" customWidth="1"/>
    <col min="5897" max="5897" width="5.85714285714286" style="3" hidden="1" customWidth="1"/>
    <col min="5898" max="6139" width="0" style="3" hidden="1"/>
    <col min="6140" max="6141" width="9.14285714285714" style="3" hidden="1" customWidth="1"/>
    <col min="6142" max="6142" width="49.5714285714286" style="3" hidden="1" customWidth="1"/>
    <col min="6143" max="6143" width="47.4285714285714" style="3" hidden="1" customWidth="1"/>
    <col min="6144" max="6144" width="17.8571428571429" style="3" hidden="1" customWidth="1"/>
    <col min="6145" max="6145" width="11.4285714285714" style="3" hidden="1" customWidth="1"/>
    <col min="6146" max="6146" width="39.1428571428571" style="3" hidden="1" customWidth="1"/>
    <col min="6147" max="6147" width="47.4285714285714" style="3" hidden="1" customWidth="1"/>
    <col min="6148" max="6148" width="13" style="3" hidden="1" customWidth="1"/>
    <col min="6149" max="6151" width="7" style="3" hidden="1" customWidth="1"/>
    <col min="6152" max="6152" width="9.14285714285714" style="3" hidden="1" customWidth="1"/>
    <col min="6153" max="6153" width="5.85714285714286" style="3" hidden="1" customWidth="1"/>
    <col min="6154" max="6395" width="0" style="3" hidden="1"/>
    <col min="6396" max="6397" width="9.14285714285714" style="3" hidden="1" customWidth="1"/>
    <col min="6398" max="6398" width="49.5714285714286" style="3" hidden="1" customWidth="1"/>
    <col min="6399" max="6399" width="47.4285714285714" style="3" hidden="1" customWidth="1"/>
    <col min="6400" max="6400" width="17.8571428571429" style="3" hidden="1" customWidth="1"/>
    <col min="6401" max="6401" width="11.4285714285714" style="3" hidden="1" customWidth="1"/>
    <col min="6402" max="6402" width="39.1428571428571" style="3" hidden="1" customWidth="1"/>
    <col min="6403" max="6403" width="47.4285714285714" style="3" hidden="1" customWidth="1"/>
    <col min="6404" max="6404" width="13" style="3" hidden="1" customWidth="1"/>
    <col min="6405" max="6407" width="7" style="3" hidden="1" customWidth="1"/>
    <col min="6408" max="6408" width="9.14285714285714" style="3" hidden="1" customWidth="1"/>
    <col min="6409" max="6409" width="5.85714285714286" style="3" hidden="1" customWidth="1"/>
    <col min="6410" max="6651" width="0" style="3" hidden="1"/>
    <col min="6652" max="6653" width="9.14285714285714" style="3" hidden="1" customWidth="1"/>
    <col min="6654" max="6654" width="49.5714285714286" style="3" hidden="1" customWidth="1"/>
    <col min="6655" max="6655" width="47.4285714285714" style="3" hidden="1" customWidth="1"/>
    <col min="6656" max="6656" width="17.8571428571429" style="3" hidden="1" customWidth="1"/>
    <col min="6657" max="6657" width="11.4285714285714" style="3" hidden="1" customWidth="1"/>
    <col min="6658" max="6658" width="39.1428571428571" style="3" hidden="1" customWidth="1"/>
    <col min="6659" max="6659" width="47.4285714285714" style="3" hidden="1" customWidth="1"/>
    <col min="6660" max="6660" width="13" style="3" hidden="1" customWidth="1"/>
    <col min="6661" max="6663" width="7" style="3" hidden="1" customWidth="1"/>
    <col min="6664" max="6664" width="9.14285714285714" style="3" hidden="1" customWidth="1"/>
    <col min="6665" max="6665" width="5.85714285714286" style="3" hidden="1" customWidth="1"/>
    <col min="6666" max="6907" width="0" style="3" hidden="1"/>
    <col min="6908" max="6909" width="9.14285714285714" style="3" hidden="1" customWidth="1"/>
    <col min="6910" max="6910" width="49.5714285714286" style="3" hidden="1" customWidth="1"/>
    <col min="6911" max="6911" width="47.4285714285714" style="3" hidden="1" customWidth="1"/>
    <col min="6912" max="6912" width="17.8571428571429" style="3" hidden="1" customWidth="1"/>
    <col min="6913" max="6913" width="11.4285714285714" style="3" hidden="1" customWidth="1"/>
    <col min="6914" max="6914" width="39.1428571428571" style="3" hidden="1" customWidth="1"/>
    <col min="6915" max="6915" width="47.4285714285714" style="3" hidden="1" customWidth="1"/>
    <col min="6916" max="6916" width="13" style="3" hidden="1" customWidth="1"/>
    <col min="6917" max="6919" width="7" style="3" hidden="1" customWidth="1"/>
    <col min="6920" max="6920" width="9.14285714285714" style="3" hidden="1" customWidth="1"/>
    <col min="6921" max="6921" width="5.85714285714286" style="3" hidden="1" customWidth="1"/>
    <col min="6922" max="7163" width="0" style="3" hidden="1"/>
    <col min="7164" max="7165" width="9.14285714285714" style="3" hidden="1" customWidth="1"/>
    <col min="7166" max="7166" width="49.5714285714286" style="3" hidden="1" customWidth="1"/>
    <col min="7167" max="7167" width="47.4285714285714" style="3" hidden="1" customWidth="1"/>
    <col min="7168" max="7168" width="17.8571428571429" style="3" hidden="1" customWidth="1"/>
    <col min="7169" max="7169" width="11.4285714285714" style="3" hidden="1" customWidth="1"/>
    <col min="7170" max="7170" width="39.1428571428571" style="3" hidden="1" customWidth="1"/>
    <col min="7171" max="7171" width="47.4285714285714" style="3" hidden="1" customWidth="1"/>
    <col min="7172" max="7172" width="13" style="3" hidden="1" customWidth="1"/>
    <col min="7173" max="7175" width="7" style="3" hidden="1" customWidth="1"/>
    <col min="7176" max="7176" width="9.14285714285714" style="3" hidden="1" customWidth="1"/>
    <col min="7177" max="7177" width="5.85714285714286" style="3" hidden="1" customWidth="1"/>
    <col min="7178" max="7419" width="0" style="3" hidden="1"/>
    <col min="7420" max="7421" width="9.14285714285714" style="3" hidden="1" customWidth="1"/>
    <col min="7422" max="7422" width="49.5714285714286" style="3" hidden="1" customWidth="1"/>
    <col min="7423" max="7423" width="47.4285714285714" style="3" hidden="1" customWidth="1"/>
    <col min="7424" max="7424" width="17.8571428571429" style="3" hidden="1" customWidth="1"/>
    <col min="7425" max="7425" width="11.4285714285714" style="3" hidden="1" customWidth="1"/>
    <col min="7426" max="7426" width="39.1428571428571" style="3" hidden="1" customWidth="1"/>
    <col min="7427" max="7427" width="47.4285714285714" style="3" hidden="1" customWidth="1"/>
    <col min="7428" max="7428" width="13" style="3" hidden="1" customWidth="1"/>
    <col min="7429" max="7431" width="7" style="3" hidden="1" customWidth="1"/>
    <col min="7432" max="7432" width="9.14285714285714" style="3" hidden="1" customWidth="1"/>
    <col min="7433" max="7433" width="5.85714285714286" style="3" hidden="1" customWidth="1"/>
    <col min="7434" max="7675" width="0" style="3" hidden="1"/>
    <col min="7676" max="7677" width="9.14285714285714" style="3" hidden="1" customWidth="1"/>
    <col min="7678" max="7678" width="49.5714285714286" style="3" hidden="1" customWidth="1"/>
    <col min="7679" max="7679" width="47.4285714285714" style="3" hidden="1" customWidth="1"/>
    <col min="7680" max="7680" width="17.8571428571429" style="3" hidden="1" customWidth="1"/>
    <col min="7681" max="7681" width="11.4285714285714" style="3" hidden="1" customWidth="1"/>
    <col min="7682" max="7682" width="39.1428571428571" style="3" hidden="1" customWidth="1"/>
    <col min="7683" max="7683" width="47.4285714285714" style="3" hidden="1" customWidth="1"/>
    <col min="7684" max="7684" width="13" style="3" hidden="1" customWidth="1"/>
    <col min="7685" max="7687" width="7" style="3" hidden="1" customWidth="1"/>
    <col min="7688" max="7688" width="9.14285714285714" style="3" hidden="1" customWidth="1"/>
    <col min="7689" max="7689" width="5.85714285714286" style="3" hidden="1" customWidth="1"/>
    <col min="7690" max="7931" width="0" style="3" hidden="1"/>
    <col min="7932" max="7933" width="9.14285714285714" style="3" hidden="1" customWidth="1"/>
    <col min="7934" max="7934" width="49.5714285714286" style="3" hidden="1" customWidth="1"/>
    <col min="7935" max="7935" width="47.4285714285714" style="3" hidden="1" customWidth="1"/>
    <col min="7936" max="7936" width="17.8571428571429" style="3" hidden="1" customWidth="1"/>
    <col min="7937" max="7937" width="11.4285714285714" style="3" hidden="1" customWidth="1"/>
    <col min="7938" max="7938" width="39.1428571428571" style="3" hidden="1" customWidth="1"/>
    <col min="7939" max="7939" width="47.4285714285714" style="3" hidden="1" customWidth="1"/>
    <col min="7940" max="7940" width="13" style="3" hidden="1" customWidth="1"/>
    <col min="7941" max="7943" width="7" style="3" hidden="1" customWidth="1"/>
    <col min="7944" max="7944" width="9.14285714285714" style="3" hidden="1" customWidth="1"/>
    <col min="7945" max="7945" width="5.85714285714286" style="3" hidden="1" customWidth="1"/>
    <col min="7946" max="8187" width="0" style="3" hidden="1"/>
    <col min="8188" max="8189" width="9.14285714285714" style="3" hidden="1" customWidth="1"/>
    <col min="8190" max="8190" width="49.5714285714286" style="3" hidden="1" customWidth="1"/>
    <col min="8191" max="8191" width="47.4285714285714" style="3" hidden="1" customWidth="1"/>
    <col min="8192" max="8192" width="17.8571428571429" style="3" hidden="1" customWidth="1"/>
    <col min="8193" max="8193" width="11.4285714285714" style="3" hidden="1" customWidth="1"/>
    <col min="8194" max="8194" width="39.1428571428571" style="3" hidden="1" customWidth="1"/>
    <col min="8195" max="8195" width="47.4285714285714" style="3" hidden="1" customWidth="1"/>
    <col min="8196" max="8196" width="13" style="3" hidden="1" customWidth="1"/>
    <col min="8197" max="8199" width="7" style="3" hidden="1" customWidth="1"/>
    <col min="8200" max="8200" width="9.14285714285714" style="3" hidden="1" customWidth="1"/>
    <col min="8201" max="8201" width="5.85714285714286" style="3" hidden="1" customWidth="1"/>
    <col min="8202" max="8443" width="0" style="3" hidden="1"/>
    <col min="8444" max="8445" width="9.14285714285714" style="3" hidden="1" customWidth="1"/>
    <col min="8446" max="8446" width="49.5714285714286" style="3" hidden="1" customWidth="1"/>
    <col min="8447" max="8447" width="47.4285714285714" style="3" hidden="1" customWidth="1"/>
    <col min="8448" max="8448" width="17.8571428571429" style="3" hidden="1" customWidth="1"/>
    <col min="8449" max="8449" width="11.4285714285714" style="3" hidden="1" customWidth="1"/>
    <col min="8450" max="8450" width="39.1428571428571" style="3" hidden="1" customWidth="1"/>
    <col min="8451" max="8451" width="47.4285714285714" style="3" hidden="1" customWidth="1"/>
    <col min="8452" max="8452" width="13" style="3" hidden="1" customWidth="1"/>
    <col min="8453" max="8455" width="7" style="3" hidden="1" customWidth="1"/>
    <col min="8456" max="8456" width="9.14285714285714" style="3" hidden="1" customWidth="1"/>
    <col min="8457" max="8457" width="5.85714285714286" style="3" hidden="1" customWidth="1"/>
    <col min="8458" max="8699" width="0" style="3" hidden="1"/>
    <col min="8700" max="8701" width="9.14285714285714" style="3" hidden="1" customWidth="1"/>
    <col min="8702" max="8702" width="49.5714285714286" style="3" hidden="1" customWidth="1"/>
    <col min="8703" max="8703" width="47.4285714285714" style="3" hidden="1" customWidth="1"/>
    <col min="8704" max="8704" width="17.8571428571429" style="3" hidden="1" customWidth="1"/>
    <col min="8705" max="8705" width="11.4285714285714" style="3" hidden="1" customWidth="1"/>
    <col min="8706" max="8706" width="39.1428571428571" style="3" hidden="1" customWidth="1"/>
    <col min="8707" max="8707" width="47.4285714285714" style="3" hidden="1" customWidth="1"/>
    <col min="8708" max="8708" width="13" style="3" hidden="1" customWidth="1"/>
    <col min="8709" max="8711" width="7" style="3" hidden="1" customWidth="1"/>
    <col min="8712" max="8712" width="9.14285714285714" style="3" hidden="1" customWidth="1"/>
    <col min="8713" max="8713" width="5.85714285714286" style="3" hidden="1" customWidth="1"/>
    <col min="8714" max="8955" width="0" style="3" hidden="1"/>
    <col min="8956" max="8957" width="9.14285714285714" style="3" hidden="1" customWidth="1"/>
    <col min="8958" max="8958" width="49.5714285714286" style="3" hidden="1" customWidth="1"/>
    <col min="8959" max="8959" width="47.4285714285714" style="3" hidden="1" customWidth="1"/>
    <col min="8960" max="8960" width="17.8571428571429" style="3" hidden="1" customWidth="1"/>
    <col min="8961" max="8961" width="11.4285714285714" style="3" hidden="1" customWidth="1"/>
    <col min="8962" max="8962" width="39.1428571428571" style="3" hidden="1" customWidth="1"/>
    <col min="8963" max="8963" width="47.4285714285714" style="3" hidden="1" customWidth="1"/>
    <col min="8964" max="8964" width="13" style="3" hidden="1" customWidth="1"/>
    <col min="8965" max="8967" width="7" style="3" hidden="1" customWidth="1"/>
    <col min="8968" max="8968" width="9.14285714285714" style="3" hidden="1" customWidth="1"/>
    <col min="8969" max="8969" width="5.85714285714286" style="3" hidden="1" customWidth="1"/>
    <col min="8970" max="9211" width="0" style="3" hidden="1"/>
    <col min="9212" max="9213" width="9.14285714285714" style="3" hidden="1" customWidth="1"/>
    <col min="9214" max="9214" width="49.5714285714286" style="3" hidden="1" customWidth="1"/>
    <col min="9215" max="9215" width="47.4285714285714" style="3" hidden="1" customWidth="1"/>
    <col min="9216" max="9216" width="17.8571428571429" style="3" hidden="1" customWidth="1"/>
    <col min="9217" max="9217" width="11.4285714285714" style="3" hidden="1" customWidth="1"/>
    <col min="9218" max="9218" width="39.1428571428571" style="3" hidden="1" customWidth="1"/>
    <col min="9219" max="9219" width="47.4285714285714" style="3" hidden="1" customWidth="1"/>
    <col min="9220" max="9220" width="13" style="3" hidden="1" customWidth="1"/>
    <col min="9221" max="9223" width="7" style="3" hidden="1" customWidth="1"/>
    <col min="9224" max="9224" width="9.14285714285714" style="3" hidden="1" customWidth="1"/>
    <col min="9225" max="9225" width="5.85714285714286" style="3" hidden="1" customWidth="1"/>
    <col min="9226" max="9467" width="0" style="3" hidden="1"/>
    <col min="9468" max="9469" width="9.14285714285714" style="3" hidden="1" customWidth="1"/>
    <col min="9470" max="9470" width="49.5714285714286" style="3" hidden="1" customWidth="1"/>
    <col min="9471" max="9471" width="47.4285714285714" style="3" hidden="1" customWidth="1"/>
    <col min="9472" max="9472" width="17.8571428571429" style="3" hidden="1" customWidth="1"/>
    <col min="9473" max="9473" width="11.4285714285714" style="3" hidden="1" customWidth="1"/>
    <col min="9474" max="9474" width="39.1428571428571" style="3" hidden="1" customWidth="1"/>
    <col min="9475" max="9475" width="47.4285714285714" style="3" hidden="1" customWidth="1"/>
    <col min="9476" max="9476" width="13" style="3" hidden="1" customWidth="1"/>
    <col min="9477" max="9479" width="7" style="3" hidden="1" customWidth="1"/>
    <col min="9480" max="9480" width="9.14285714285714" style="3" hidden="1" customWidth="1"/>
    <col min="9481" max="9481" width="5.85714285714286" style="3" hidden="1" customWidth="1"/>
    <col min="9482" max="9723" width="0" style="3" hidden="1"/>
    <col min="9724" max="9725" width="9.14285714285714" style="3" hidden="1" customWidth="1"/>
    <col min="9726" max="9726" width="49.5714285714286" style="3" hidden="1" customWidth="1"/>
    <col min="9727" max="9727" width="47.4285714285714" style="3" hidden="1" customWidth="1"/>
    <col min="9728" max="9728" width="17.8571428571429" style="3" hidden="1" customWidth="1"/>
    <col min="9729" max="9729" width="11.4285714285714" style="3" hidden="1" customWidth="1"/>
    <col min="9730" max="9730" width="39.1428571428571" style="3" hidden="1" customWidth="1"/>
    <col min="9731" max="9731" width="47.4285714285714" style="3" hidden="1" customWidth="1"/>
    <col min="9732" max="9732" width="13" style="3" hidden="1" customWidth="1"/>
    <col min="9733" max="9735" width="7" style="3" hidden="1" customWidth="1"/>
    <col min="9736" max="9736" width="9.14285714285714" style="3" hidden="1" customWidth="1"/>
    <col min="9737" max="9737" width="5.85714285714286" style="3" hidden="1" customWidth="1"/>
    <col min="9738" max="9979" width="0" style="3" hidden="1"/>
    <col min="9980" max="9981" width="9.14285714285714" style="3" hidden="1" customWidth="1"/>
    <col min="9982" max="9982" width="49.5714285714286" style="3" hidden="1" customWidth="1"/>
    <col min="9983" max="9983" width="47.4285714285714" style="3" hidden="1" customWidth="1"/>
    <col min="9984" max="9984" width="17.8571428571429" style="3" hidden="1" customWidth="1"/>
    <col min="9985" max="9985" width="11.4285714285714" style="3" hidden="1" customWidth="1"/>
    <col min="9986" max="9986" width="39.1428571428571" style="3" hidden="1" customWidth="1"/>
    <col min="9987" max="9987" width="47.4285714285714" style="3" hidden="1" customWidth="1"/>
    <col min="9988" max="9988" width="13" style="3" hidden="1" customWidth="1"/>
    <col min="9989" max="9991" width="7" style="3" hidden="1" customWidth="1"/>
    <col min="9992" max="9992" width="9.14285714285714" style="3" hidden="1" customWidth="1"/>
    <col min="9993" max="9993" width="5.85714285714286" style="3" hidden="1" customWidth="1"/>
    <col min="9994" max="10235" width="0" style="3" hidden="1"/>
    <col min="10236" max="10237" width="9.14285714285714" style="3" hidden="1" customWidth="1"/>
    <col min="10238" max="10238" width="49.5714285714286" style="3" hidden="1" customWidth="1"/>
    <col min="10239" max="10239" width="47.4285714285714" style="3" hidden="1" customWidth="1"/>
    <col min="10240" max="10240" width="17.8571428571429" style="3" hidden="1" customWidth="1"/>
    <col min="10241" max="10241" width="11.4285714285714" style="3" hidden="1" customWidth="1"/>
    <col min="10242" max="10242" width="39.1428571428571" style="3" hidden="1" customWidth="1"/>
    <col min="10243" max="10243" width="47.4285714285714" style="3" hidden="1" customWidth="1"/>
    <col min="10244" max="10244" width="13" style="3" hidden="1" customWidth="1"/>
    <col min="10245" max="10247" width="7" style="3" hidden="1" customWidth="1"/>
    <col min="10248" max="10248" width="9.14285714285714" style="3" hidden="1" customWidth="1"/>
    <col min="10249" max="10249" width="5.85714285714286" style="3" hidden="1" customWidth="1"/>
    <col min="10250" max="10491" width="0" style="3" hidden="1"/>
    <col min="10492" max="10493" width="9.14285714285714" style="3" hidden="1" customWidth="1"/>
    <col min="10494" max="10494" width="49.5714285714286" style="3" hidden="1" customWidth="1"/>
    <col min="10495" max="10495" width="47.4285714285714" style="3" hidden="1" customWidth="1"/>
    <col min="10496" max="10496" width="17.8571428571429" style="3" hidden="1" customWidth="1"/>
    <col min="10497" max="10497" width="11.4285714285714" style="3" hidden="1" customWidth="1"/>
    <col min="10498" max="10498" width="39.1428571428571" style="3" hidden="1" customWidth="1"/>
    <col min="10499" max="10499" width="47.4285714285714" style="3" hidden="1" customWidth="1"/>
    <col min="10500" max="10500" width="13" style="3" hidden="1" customWidth="1"/>
    <col min="10501" max="10503" width="7" style="3" hidden="1" customWidth="1"/>
    <col min="10504" max="10504" width="9.14285714285714" style="3" hidden="1" customWidth="1"/>
    <col min="10505" max="10505" width="5.85714285714286" style="3" hidden="1" customWidth="1"/>
    <col min="10506" max="10747" width="0" style="3" hidden="1"/>
    <col min="10748" max="10749" width="9.14285714285714" style="3" hidden="1" customWidth="1"/>
    <col min="10750" max="10750" width="49.5714285714286" style="3" hidden="1" customWidth="1"/>
    <col min="10751" max="10751" width="47.4285714285714" style="3" hidden="1" customWidth="1"/>
    <col min="10752" max="10752" width="17.8571428571429" style="3" hidden="1" customWidth="1"/>
    <col min="10753" max="10753" width="11.4285714285714" style="3" hidden="1" customWidth="1"/>
    <col min="10754" max="10754" width="39.1428571428571" style="3" hidden="1" customWidth="1"/>
    <col min="10755" max="10755" width="47.4285714285714" style="3" hidden="1" customWidth="1"/>
    <col min="10756" max="10756" width="13" style="3" hidden="1" customWidth="1"/>
    <col min="10757" max="10759" width="7" style="3" hidden="1" customWidth="1"/>
    <col min="10760" max="10760" width="9.14285714285714" style="3" hidden="1" customWidth="1"/>
    <col min="10761" max="10761" width="5.85714285714286" style="3" hidden="1" customWidth="1"/>
    <col min="10762" max="11003" width="0" style="3" hidden="1"/>
    <col min="11004" max="11005" width="9.14285714285714" style="3" hidden="1" customWidth="1"/>
    <col min="11006" max="11006" width="49.5714285714286" style="3" hidden="1" customWidth="1"/>
    <col min="11007" max="11007" width="47.4285714285714" style="3" hidden="1" customWidth="1"/>
    <col min="11008" max="11008" width="17.8571428571429" style="3" hidden="1" customWidth="1"/>
    <col min="11009" max="11009" width="11.4285714285714" style="3" hidden="1" customWidth="1"/>
    <col min="11010" max="11010" width="39.1428571428571" style="3" hidden="1" customWidth="1"/>
    <col min="11011" max="11011" width="47.4285714285714" style="3" hidden="1" customWidth="1"/>
    <col min="11012" max="11012" width="13" style="3" hidden="1" customWidth="1"/>
    <col min="11013" max="11015" width="7" style="3" hidden="1" customWidth="1"/>
    <col min="11016" max="11016" width="9.14285714285714" style="3" hidden="1" customWidth="1"/>
    <col min="11017" max="11017" width="5.85714285714286" style="3" hidden="1" customWidth="1"/>
    <col min="11018" max="11259" width="0" style="3" hidden="1"/>
    <col min="11260" max="11261" width="9.14285714285714" style="3" hidden="1" customWidth="1"/>
    <col min="11262" max="11262" width="49.5714285714286" style="3" hidden="1" customWidth="1"/>
    <col min="11263" max="11263" width="47.4285714285714" style="3" hidden="1" customWidth="1"/>
    <col min="11264" max="11264" width="17.8571428571429" style="3" hidden="1" customWidth="1"/>
    <col min="11265" max="11265" width="11.4285714285714" style="3" hidden="1" customWidth="1"/>
    <col min="11266" max="11266" width="39.1428571428571" style="3" hidden="1" customWidth="1"/>
    <col min="11267" max="11267" width="47.4285714285714" style="3" hidden="1" customWidth="1"/>
    <col min="11268" max="11268" width="13" style="3" hidden="1" customWidth="1"/>
    <col min="11269" max="11271" width="7" style="3" hidden="1" customWidth="1"/>
    <col min="11272" max="11272" width="9.14285714285714" style="3" hidden="1" customWidth="1"/>
    <col min="11273" max="11273" width="5.85714285714286" style="3" hidden="1" customWidth="1"/>
    <col min="11274" max="11515" width="0" style="3" hidden="1"/>
    <col min="11516" max="11517" width="9.14285714285714" style="3" hidden="1" customWidth="1"/>
    <col min="11518" max="11518" width="49.5714285714286" style="3" hidden="1" customWidth="1"/>
    <col min="11519" max="11519" width="47.4285714285714" style="3" hidden="1" customWidth="1"/>
    <col min="11520" max="11520" width="17.8571428571429" style="3" hidden="1" customWidth="1"/>
    <col min="11521" max="11521" width="11.4285714285714" style="3" hidden="1" customWidth="1"/>
    <col min="11522" max="11522" width="39.1428571428571" style="3" hidden="1" customWidth="1"/>
    <col min="11523" max="11523" width="47.4285714285714" style="3" hidden="1" customWidth="1"/>
    <col min="11524" max="11524" width="13" style="3" hidden="1" customWidth="1"/>
    <col min="11525" max="11527" width="7" style="3" hidden="1" customWidth="1"/>
    <col min="11528" max="11528" width="9.14285714285714" style="3" hidden="1" customWidth="1"/>
    <col min="11529" max="11529" width="5.85714285714286" style="3" hidden="1" customWidth="1"/>
    <col min="11530" max="11771" width="0" style="3" hidden="1"/>
    <col min="11772" max="11773" width="9.14285714285714" style="3" hidden="1" customWidth="1"/>
    <col min="11774" max="11774" width="49.5714285714286" style="3" hidden="1" customWidth="1"/>
    <col min="11775" max="11775" width="47.4285714285714" style="3" hidden="1" customWidth="1"/>
    <col min="11776" max="11776" width="17.8571428571429" style="3" hidden="1" customWidth="1"/>
    <col min="11777" max="11777" width="11.4285714285714" style="3" hidden="1" customWidth="1"/>
    <col min="11778" max="11778" width="39.1428571428571" style="3" hidden="1" customWidth="1"/>
    <col min="11779" max="11779" width="47.4285714285714" style="3" hidden="1" customWidth="1"/>
    <col min="11780" max="11780" width="13" style="3" hidden="1" customWidth="1"/>
    <col min="11781" max="11783" width="7" style="3" hidden="1" customWidth="1"/>
    <col min="11784" max="11784" width="9.14285714285714" style="3" hidden="1" customWidth="1"/>
    <col min="11785" max="11785" width="5.85714285714286" style="3" hidden="1" customWidth="1"/>
    <col min="11786" max="12027" width="0" style="3" hidden="1"/>
    <col min="12028" max="12029" width="9.14285714285714" style="3" hidden="1" customWidth="1"/>
    <col min="12030" max="12030" width="49.5714285714286" style="3" hidden="1" customWidth="1"/>
    <col min="12031" max="12031" width="47.4285714285714" style="3" hidden="1" customWidth="1"/>
    <col min="12032" max="12032" width="17.8571428571429" style="3" hidden="1" customWidth="1"/>
    <col min="12033" max="12033" width="11.4285714285714" style="3" hidden="1" customWidth="1"/>
    <col min="12034" max="12034" width="39.1428571428571" style="3" hidden="1" customWidth="1"/>
    <col min="12035" max="12035" width="47.4285714285714" style="3" hidden="1" customWidth="1"/>
    <col min="12036" max="12036" width="13" style="3" hidden="1" customWidth="1"/>
    <col min="12037" max="12039" width="7" style="3" hidden="1" customWidth="1"/>
    <col min="12040" max="12040" width="9.14285714285714" style="3" hidden="1" customWidth="1"/>
    <col min="12041" max="12041" width="5.85714285714286" style="3" hidden="1" customWidth="1"/>
    <col min="12042" max="12283" width="0" style="3" hidden="1"/>
    <col min="12284" max="12285" width="9.14285714285714" style="3" hidden="1" customWidth="1"/>
    <col min="12286" max="12286" width="49.5714285714286" style="3" hidden="1" customWidth="1"/>
    <col min="12287" max="12287" width="47.4285714285714" style="3" hidden="1" customWidth="1"/>
    <col min="12288" max="12288" width="17.8571428571429" style="3" hidden="1" customWidth="1"/>
    <col min="12289" max="12289" width="11.4285714285714" style="3" hidden="1" customWidth="1"/>
    <col min="12290" max="12290" width="39.1428571428571" style="3" hidden="1" customWidth="1"/>
    <col min="12291" max="12291" width="47.4285714285714" style="3" hidden="1" customWidth="1"/>
    <col min="12292" max="12292" width="13" style="3" hidden="1" customWidth="1"/>
    <col min="12293" max="12295" width="7" style="3" hidden="1" customWidth="1"/>
    <col min="12296" max="12296" width="9.14285714285714" style="3" hidden="1" customWidth="1"/>
    <col min="12297" max="12297" width="5.85714285714286" style="3" hidden="1" customWidth="1"/>
    <col min="12298" max="12539" width="0" style="3" hidden="1"/>
    <col min="12540" max="12541" width="9.14285714285714" style="3" hidden="1" customWidth="1"/>
    <col min="12542" max="12542" width="49.5714285714286" style="3" hidden="1" customWidth="1"/>
    <col min="12543" max="12543" width="47.4285714285714" style="3" hidden="1" customWidth="1"/>
    <col min="12544" max="12544" width="17.8571428571429" style="3" hidden="1" customWidth="1"/>
    <col min="12545" max="12545" width="11.4285714285714" style="3" hidden="1" customWidth="1"/>
    <col min="12546" max="12546" width="39.1428571428571" style="3" hidden="1" customWidth="1"/>
    <col min="12547" max="12547" width="47.4285714285714" style="3" hidden="1" customWidth="1"/>
    <col min="12548" max="12548" width="13" style="3" hidden="1" customWidth="1"/>
    <col min="12549" max="12551" width="7" style="3" hidden="1" customWidth="1"/>
    <col min="12552" max="12552" width="9.14285714285714" style="3" hidden="1" customWidth="1"/>
    <col min="12553" max="12553" width="5.85714285714286" style="3" hidden="1" customWidth="1"/>
    <col min="12554" max="12795" width="0" style="3" hidden="1"/>
    <col min="12796" max="12797" width="9.14285714285714" style="3" hidden="1" customWidth="1"/>
    <col min="12798" max="12798" width="49.5714285714286" style="3" hidden="1" customWidth="1"/>
    <col min="12799" max="12799" width="47.4285714285714" style="3" hidden="1" customWidth="1"/>
    <col min="12800" max="12800" width="17.8571428571429" style="3" hidden="1" customWidth="1"/>
    <col min="12801" max="12801" width="11.4285714285714" style="3" hidden="1" customWidth="1"/>
    <col min="12802" max="12802" width="39.1428571428571" style="3" hidden="1" customWidth="1"/>
    <col min="12803" max="12803" width="47.4285714285714" style="3" hidden="1" customWidth="1"/>
    <col min="12804" max="12804" width="13" style="3" hidden="1" customWidth="1"/>
    <col min="12805" max="12807" width="7" style="3" hidden="1" customWidth="1"/>
    <col min="12808" max="12808" width="9.14285714285714" style="3" hidden="1" customWidth="1"/>
    <col min="12809" max="12809" width="5.85714285714286" style="3" hidden="1" customWidth="1"/>
    <col min="12810" max="13051" width="0" style="3" hidden="1"/>
    <col min="13052" max="13053" width="9.14285714285714" style="3" hidden="1" customWidth="1"/>
    <col min="13054" max="13054" width="49.5714285714286" style="3" hidden="1" customWidth="1"/>
    <col min="13055" max="13055" width="47.4285714285714" style="3" hidden="1" customWidth="1"/>
    <col min="13056" max="13056" width="17.8571428571429" style="3" hidden="1" customWidth="1"/>
    <col min="13057" max="13057" width="11.4285714285714" style="3" hidden="1" customWidth="1"/>
    <col min="13058" max="13058" width="39.1428571428571" style="3" hidden="1" customWidth="1"/>
    <col min="13059" max="13059" width="47.4285714285714" style="3" hidden="1" customWidth="1"/>
    <col min="13060" max="13060" width="13" style="3" hidden="1" customWidth="1"/>
    <col min="13061" max="13063" width="7" style="3" hidden="1" customWidth="1"/>
    <col min="13064" max="13064" width="9.14285714285714" style="3" hidden="1" customWidth="1"/>
    <col min="13065" max="13065" width="5.85714285714286" style="3" hidden="1" customWidth="1"/>
    <col min="13066" max="13307" width="0" style="3" hidden="1"/>
    <col min="13308" max="13309" width="9.14285714285714" style="3" hidden="1" customWidth="1"/>
    <col min="13310" max="13310" width="49.5714285714286" style="3" hidden="1" customWidth="1"/>
    <col min="13311" max="13311" width="47.4285714285714" style="3" hidden="1" customWidth="1"/>
    <col min="13312" max="13312" width="17.8571428571429" style="3" hidden="1" customWidth="1"/>
    <col min="13313" max="13313" width="11.4285714285714" style="3" hidden="1" customWidth="1"/>
    <col min="13314" max="13314" width="39.1428571428571" style="3" hidden="1" customWidth="1"/>
    <col min="13315" max="13315" width="47.4285714285714" style="3" hidden="1" customWidth="1"/>
    <col min="13316" max="13316" width="13" style="3" hidden="1" customWidth="1"/>
    <col min="13317" max="13319" width="7" style="3" hidden="1" customWidth="1"/>
    <col min="13320" max="13320" width="9.14285714285714" style="3" hidden="1" customWidth="1"/>
    <col min="13321" max="13321" width="5.85714285714286" style="3" hidden="1" customWidth="1"/>
    <col min="13322" max="13563" width="0" style="3" hidden="1"/>
    <col min="13564" max="13565" width="9.14285714285714" style="3" hidden="1" customWidth="1"/>
    <col min="13566" max="13566" width="49.5714285714286" style="3" hidden="1" customWidth="1"/>
    <col min="13567" max="13567" width="47.4285714285714" style="3" hidden="1" customWidth="1"/>
    <col min="13568" max="13568" width="17.8571428571429" style="3" hidden="1" customWidth="1"/>
    <col min="13569" max="13569" width="11.4285714285714" style="3" hidden="1" customWidth="1"/>
    <col min="13570" max="13570" width="39.1428571428571" style="3" hidden="1" customWidth="1"/>
    <col min="13571" max="13571" width="47.4285714285714" style="3" hidden="1" customWidth="1"/>
    <col min="13572" max="13572" width="13" style="3" hidden="1" customWidth="1"/>
    <col min="13573" max="13575" width="7" style="3" hidden="1" customWidth="1"/>
    <col min="13576" max="13576" width="9.14285714285714" style="3" hidden="1" customWidth="1"/>
    <col min="13577" max="13577" width="5.85714285714286" style="3" hidden="1" customWidth="1"/>
    <col min="13578" max="13819" width="0" style="3" hidden="1"/>
    <col min="13820" max="13821" width="9.14285714285714" style="3" hidden="1" customWidth="1"/>
    <col min="13822" max="13822" width="49.5714285714286" style="3" hidden="1" customWidth="1"/>
    <col min="13823" max="13823" width="47.4285714285714" style="3" hidden="1" customWidth="1"/>
    <col min="13824" max="13824" width="17.8571428571429" style="3" hidden="1" customWidth="1"/>
    <col min="13825" max="13825" width="11.4285714285714" style="3" hidden="1" customWidth="1"/>
    <col min="13826" max="13826" width="39.1428571428571" style="3" hidden="1" customWidth="1"/>
    <col min="13827" max="13827" width="47.4285714285714" style="3" hidden="1" customWidth="1"/>
    <col min="13828" max="13828" width="13" style="3" hidden="1" customWidth="1"/>
    <col min="13829" max="13831" width="7" style="3" hidden="1" customWidth="1"/>
    <col min="13832" max="13832" width="9.14285714285714" style="3" hidden="1" customWidth="1"/>
    <col min="13833" max="13833" width="5.85714285714286" style="3" hidden="1" customWidth="1"/>
    <col min="13834" max="14075" width="0" style="3" hidden="1"/>
    <col min="14076" max="14077" width="9.14285714285714" style="3" hidden="1" customWidth="1"/>
    <col min="14078" max="14078" width="49.5714285714286" style="3" hidden="1" customWidth="1"/>
    <col min="14079" max="14079" width="47.4285714285714" style="3" hidden="1" customWidth="1"/>
    <col min="14080" max="14080" width="17.8571428571429" style="3" hidden="1" customWidth="1"/>
    <col min="14081" max="14081" width="11.4285714285714" style="3" hidden="1" customWidth="1"/>
    <col min="14082" max="14082" width="39.1428571428571" style="3" hidden="1" customWidth="1"/>
    <col min="14083" max="14083" width="47.4285714285714" style="3" hidden="1" customWidth="1"/>
    <col min="14084" max="14084" width="13" style="3" hidden="1" customWidth="1"/>
    <col min="14085" max="14087" width="7" style="3" hidden="1" customWidth="1"/>
    <col min="14088" max="14088" width="9.14285714285714" style="3" hidden="1" customWidth="1"/>
    <col min="14089" max="14089" width="5.85714285714286" style="3" hidden="1" customWidth="1"/>
    <col min="14090" max="14331" width="0" style="3" hidden="1"/>
    <col min="14332" max="14333" width="9.14285714285714" style="3" hidden="1" customWidth="1"/>
    <col min="14334" max="14334" width="49.5714285714286" style="3" hidden="1" customWidth="1"/>
    <col min="14335" max="14335" width="47.4285714285714" style="3" hidden="1" customWidth="1"/>
    <col min="14336" max="14336" width="17.8571428571429" style="3" hidden="1" customWidth="1"/>
    <col min="14337" max="14337" width="11.4285714285714" style="3" hidden="1" customWidth="1"/>
    <col min="14338" max="14338" width="39.1428571428571" style="3" hidden="1" customWidth="1"/>
    <col min="14339" max="14339" width="47.4285714285714" style="3" hidden="1" customWidth="1"/>
    <col min="14340" max="14340" width="13" style="3" hidden="1" customWidth="1"/>
    <col min="14341" max="14343" width="7" style="3" hidden="1" customWidth="1"/>
    <col min="14344" max="14344" width="9.14285714285714" style="3" hidden="1" customWidth="1"/>
    <col min="14345" max="14345" width="5.85714285714286" style="3" hidden="1" customWidth="1"/>
    <col min="14346" max="14587" width="0" style="3" hidden="1"/>
    <col min="14588" max="14589" width="9.14285714285714" style="3" hidden="1" customWidth="1"/>
    <col min="14590" max="14590" width="49.5714285714286" style="3" hidden="1" customWidth="1"/>
    <col min="14591" max="14591" width="47.4285714285714" style="3" hidden="1" customWidth="1"/>
    <col min="14592" max="14592" width="17.8571428571429" style="3" hidden="1" customWidth="1"/>
    <col min="14593" max="14593" width="11.4285714285714" style="3" hidden="1" customWidth="1"/>
    <col min="14594" max="14594" width="39.1428571428571" style="3" hidden="1" customWidth="1"/>
    <col min="14595" max="14595" width="47.4285714285714" style="3" hidden="1" customWidth="1"/>
    <col min="14596" max="14596" width="13" style="3" hidden="1" customWidth="1"/>
    <col min="14597" max="14599" width="7" style="3" hidden="1" customWidth="1"/>
    <col min="14600" max="14600" width="9.14285714285714" style="3" hidden="1" customWidth="1"/>
    <col min="14601" max="14601" width="5.85714285714286" style="3" hidden="1" customWidth="1"/>
    <col min="14602" max="14843" width="0" style="3" hidden="1"/>
    <col min="14844" max="14845" width="9.14285714285714" style="3" hidden="1" customWidth="1"/>
    <col min="14846" max="14846" width="49.5714285714286" style="3" hidden="1" customWidth="1"/>
    <col min="14847" max="14847" width="47.4285714285714" style="3" hidden="1" customWidth="1"/>
    <col min="14848" max="14848" width="17.8571428571429" style="3" hidden="1" customWidth="1"/>
    <col min="14849" max="14849" width="11.4285714285714" style="3" hidden="1" customWidth="1"/>
    <col min="14850" max="14850" width="39.1428571428571" style="3" hidden="1" customWidth="1"/>
    <col min="14851" max="14851" width="47.4285714285714" style="3" hidden="1" customWidth="1"/>
    <col min="14852" max="14852" width="13" style="3" hidden="1" customWidth="1"/>
    <col min="14853" max="14855" width="7" style="3" hidden="1" customWidth="1"/>
    <col min="14856" max="14856" width="9.14285714285714" style="3" hidden="1" customWidth="1"/>
    <col min="14857" max="14857" width="5.85714285714286" style="3" hidden="1" customWidth="1"/>
    <col min="14858" max="15099" width="0" style="3" hidden="1"/>
    <col min="15100" max="15101" width="9.14285714285714" style="3" hidden="1" customWidth="1"/>
    <col min="15102" max="15102" width="49.5714285714286" style="3" hidden="1" customWidth="1"/>
    <col min="15103" max="15103" width="47.4285714285714" style="3" hidden="1" customWidth="1"/>
    <col min="15104" max="15104" width="17.8571428571429" style="3" hidden="1" customWidth="1"/>
    <col min="15105" max="15105" width="11.4285714285714" style="3" hidden="1" customWidth="1"/>
    <col min="15106" max="15106" width="39.1428571428571" style="3" hidden="1" customWidth="1"/>
    <col min="15107" max="15107" width="47.4285714285714" style="3" hidden="1" customWidth="1"/>
    <col min="15108" max="15108" width="13" style="3" hidden="1" customWidth="1"/>
    <col min="15109" max="15111" width="7" style="3" hidden="1" customWidth="1"/>
    <col min="15112" max="15112" width="9.14285714285714" style="3" hidden="1" customWidth="1"/>
    <col min="15113" max="15113" width="5.85714285714286" style="3" hidden="1" customWidth="1"/>
    <col min="15114" max="15355" width="0" style="3" hidden="1"/>
    <col min="15356" max="15357" width="9.14285714285714" style="3" hidden="1" customWidth="1"/>
    <col min="15358" max="15358" width="49.5714285714286" style="3" hidden="1" customWidth="1"/>
    <col min="15359" max="15359" width="47.4285714285714" style="3" hidden="1" customWidth="1"/>
    <col min="15360" max="15360" width="17.8571428571429" style="3" hidden="1" customWidth="1"/>
    <col min="15361" max="15361" width="11.4285714285714" style="3" hidden="1" customWidth="1"/>
    <col min="15362" max="15362" width="39.1428571428571" style="3" hidden="1" customWidth="1"/>
    <col min="15363" max="15363" width="47.4285714285714" style="3" hidden="1" customWidth="1"/>
    <col min="15364" max="15364" width="13" style="3" hidden="1" customWidth="1"/>
    <col min="15365" max="15367" width="7" style="3" hidden="1" customWidth="1"/>
    <col min="15368" max="15368" width="9.14285714285714" style="3" hidden="1" customWidth="1"/>
    <col min="15369" max="15369" width="5.85714285714286" style="3" hidden="1" customWidth="1"/>
    <col min="15370" max="15611" width="0" style="3" hidden="1"/>
    <col min="15612" max="15613" width="9.14285714285714" style="3" hidden="1" customWidth="1"/>
    <col min="15614" max="15614" width="49.5714285714286" style="3" hidden="1" customWidth="1"/>
    <col min="15615" max="15615" width="47.4285714285714" style="3" hidden="1" customWidth="1"/>
    <col min="15616" max="15616" width="17.8571428571429" style="3" hidden="1" customWidth="1"/>
    <col min="15617" max="15617" width="11.4285714285714" style="3" hidden="1" customWidth="1"/>
    <col min="15618" max="15618" width="39.1428571428571" style="3" hidden="1" customWidth="1"/>
    <col min="15619" max="15619" width="47.4285714285714" style="3" hidden="1" customWidth="1"/>
    <col min="15620" max="15620" width="13" style="3" hidden="1" customWidth="1"/>
    <col min="15621" max="15623" width="7" style="3" hidden="1" customWidth="1"/>
    <col min="15624" max="15624" width="9.14285714285714" style="3" hidden="1" customWidth="1"/>
    <col min="15625" max="15625" width="5.85714285714286" style="3" hidden="1" customWidth="1"/>
    <col min="15626" max="15867" width="0" style="3" hidden="1"/>
    <col min="15868" max="15869" width="9.14285714285714" style="3" hidden="1" customWidth="1"/>
    <col min="15870" max="15870" width="49.5714285714286" style="3" hidden="1" customWidth="1"/>
    <col min="15871" max="15871" width="47.4285714285714" style="3" hidden="1" customWidth="1"/>
    <col min="15872" max="15872" width="17.8571428571429" style="3" hidden="1" customWidth="1"/>
    <col min="15873" max="15873" width="11.4285714285714" style="3" hidden="1" customWidth="1"/>
    <col min="15874" max="15874" width="39.1428571428571" style="3" hidden="1" customWidth="1"/>
    <col min="15875" max="15875" width="47.4285714285714" style="3" hidden="1" customWidth="1"/>
    <col min="15876" max="15876" width="13" style="3" hidden="1" customWidth="1"/>
    <col min="15877" max="15879" width="7" style="3" hidden="1" customWidth="1"/>
    <col min="15880" max="15880" width="9.14285714285714" style="3" hidden="1" customWidth="1"/>
    <col min="15881" max="15881" width="5.85714285714286" style="3" hidden="1" customWidth="1"/>
    <col min="15882" max="16123" width="0" style="3" hidden="1"/>
    <col min="16124" max="16125" width="9.14285714285714" style="3" hidden="1" customWidth="1"/>
    <col min="16126" max="16126" width="49.5714285714286" style="3" hidden="1" customWidth="1"/>
    <col min="16127" max="16127" width="47.4285714285714" style="3" hidden="1" customWidth="1"/>
    <col min="16128" max="16128" width="17.8571428571429" style="3" hidden="1" customWidth="1"/>
    <col min="16129" max="16129" width="11.4285714285714" style="3" hidden="1" customWidth="1"/>
    <col min="16130" max="16130" width="39.1428571428571" style="3" hidden="1" customWidth="1"/>
    <col min="16131" max="16131" width="47.4285714285714" style="3" hidden="1" customWidth="1"/>
    <col min="16132" max="16132" width="13" style="3" hidden="1" customWidth="1"/>
    <col min="16133" max="16135" width="7" style="3" hidden="1" customWidth="1"/>
    <col min="16136" max="16136" width="9.14285714285714" style="3" hidden="1" customWidth="1"/>
    <col min="16137" max="16137" width="5.85714285714286" style="3" hidden="1" customWidth="1"/>
    <col min="16138" max="16384" width="0" style="3" hidden="1"/>
  </cols>
  <sheetData>
    <row r="1" customHeight="1" spans="1:13">
      <c r="A1" s="2"/>
      <c r="B1" s="2"/>
      <c r="C1" s="2"/>
      <c r="D1" s="2"/>
      <c r="E1" s="2"/>
      <c r="F1" s="2"/>
      <c r="G1" s="2"/>
      <c r="H1" s="2"/>
      <c r="I1" s="2"/>
      <c r="J1" s="2"/>
      <c r="K1" s="2"/>
      <c r="L1" s="2"/>
      <c r="M1" s="2"/>
    </row>
    <row r="2" customHeight="1" spans="1:13">
      <c r="A2" s="2"/>
      <c r="B2" s="2"/>
      <c r="C2" s="2"/>
      <c r="D2" s="2"/>
      <c r="E2" s="2"/>
      <c r="F2" s="2"/>
      <c r="G2" s="2"/>
      <c r="H2" s="2"/>
      <c r="I2" s="2"/>
      <c r="J2" s="2"/>
      <c r="K2" s="2"/>
      <c r="L2" s="2"/>
      <c r="M2" s="2"/>
    </row>
    <row r="3" customHeight="1" spans="1:13">
      <c r="A3" s="2"/>
      <c r="B3" s="2"/>
      <c r="C3" s="2"/>
      <c r="D3" s="2"/>
      <c r="E3" s="2"/>
      <c r="F3" s="2"/>
      <c r="G3" s="2"/>
      <c r="H3" s="2"/>
      <c r="I3" s="2"/>
      <c r="J3" s="2"/>
      <c r="K3" s="2"/>
      <c r="L3" s="2"/>
      <c r="M3" s="2"/>
    </row>
    <row r="4" customHeight="1" spans="1:12">
      <c r="A4" s="2"/>
      <c r="B4" s="2"/>
      <c r="C4" s="2"/>
      <c r="D4" s="2"/>
      <c r="E4" s="2"/>
      <c r="F4" s="2"/>
      <c r="G4" s="2"/>
      <c r="H4" s="2"/>
      <c r="I4" s="2"/>
      <c r="J4" s="2"/>
      <c r="K4" s="2"/>
      <c r="L4" s="2"/>
    </row>
    <row r="5" customHeight="1" spans="1:12">
      <c r="A5" s="2"/>
      <c r="B5" s="2"/>
      <c r="C5" s="2"/>
      <c r="D5" s="2"/>
      <c r="E5" s="2"/>
      <c r="F5" s="2"/>
      <c r="G5" s="2"/>
      <c r="H5" s="2"/>
      <c r="I5" s="2"/>
      <c r="J5" s="2"/>
      <c r="K5" s="2"/>
      <c r="L5" s="2"/>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5" customHeight="1" spans="2:6">
      <c r="B15" s="134" t="s">
        <v>266</v>
      </c>
      <c r="F15" s="134" t="s">
        <v>267</v>
      </c>
    </row>
    <row r="16" customHeight="1" spans="2:8">
      <c r="B16" s="316" t="s">
        <v>268</v>
      </c>
      <c r="C16" s="317" t="s">
        <v>269</v>
      </c>
      <c r="D16" s="318" t="s">
        <v>1</v>
      </c>
      <c r="F16" s="311" t="s">
        <v>268</v>
      </c>
      <c r="G16" s="317" t="s">
        <v>269</v>
      </c>
      <c r="H16" s="319" t="s">
        <v>1</v>
      </c>
    </row>
    <row r="17" customHeight="1" spans="2:9">
      <c r="B17" s="241" t="s">
        <v>200</v>
      </c>
      <c r="C17" s="45" t="s">
        <v>270</v>
      </c>
      <c r="D17" s="242">
        <v>4</v>
      </c>
      <c r="F17" s="241" t="s">
        <v>200</v>
      </c>
      <c r="G17" s="45" t="s">
        <v>270</v>
      </c>
      <c r="H17" s="320">
        <v>0.00422832980972516</v>
      </c>
      <c r="I17" s="127"/>
    </row>
    <row r="18" customHeight="1" spans="2:9">
      <c r="B18" s="241" t="s">
        <v>200</v>
      </c>
      <c r="C18" s="45" t="s">
        <v>271</v>
      </c>
      <c r="D18" s="242">
        <v>3</v>
      </c>
      <c r="F18" s="241" t="s">
        <v>200</v>
      </c>
      <c r="G18" s="45" t="s">
        <v>271</v>
      </c>
      <c r="H18" s="320">
        <v>0.00317124735729387</v>
      </c>
      <c r="I18" s="127"/>
    </row>
    <row r="19" customHeight="1" spans="2:9">
      <c r="B19" s="241" t="s">
        <v>200</v>
      </c>
      <c r="C19" s="45" t="s">
        <v>272</v>
      </c>
      <c r="D19" s="242">
        <v>1</v>
      </c>
      <c r="F19" s="241" t="s">
        <v>200</v>
      </c>
      <c r="G19" s="45" t="s">
        <v>272</v>
      </c>
      <c r="H19" s="320">
        <v>0.00105708245243129</v>
      </c>
      <c r="I19" s="127"/>
    </row>
    <row r="20" customHeight="1" spans="2:9">
      <c r="B20" s="241" t="s">
        <v>200</v>
      </c>
      <c r="C20" s="45" t="s">
        <v>273</v>
      </c>
      <c r="D20" s="242">
        <v>1</v>
      </c>
      <c r="F20" s="241" t="s">
        <v>200</v>
      </c>
      <c r="G20" s="45" t="s">
        <v>273</v>
      </c>
      <c r="H20" s="320">
        <v>0.00105708245243129</v>
      </c>
      <c r="I20" s="127"/>
    </row>
    <row r="21" customHeight="1" spans="2:9">
      <c r="B21" s="241" t="s">
        <v>200</v>
      </c>
      <c r="C21" s="45" t="s">
        <v>274</v>
      </c>
      <c r="D21" s="242">
        <v>1</v>
      </c>
      <c r="F21" s="241" t="s">
        <v>200</v>
      </c>
      <c r="G21" s="45" t="s">
        <v>274</v>
      </c>
      <c r="H21" s="320">
        <v>0.00105708245243129</v>
      </c>
      <c r="I21" s="127"/>
    </row>
    <row r="22" customHeight="1" spans="2:9">
      <c r="B22" s="241" t="s">
        <v>200</v>
      </c>
      <c r="C22" s="45" t="s">
        <v>275</v>
      </c>
      <c r="D22" s="242">
        <v>1</v>
      </c>
      <c r="F22" s="241" t="s">
        <v>200</v>
      </c>
      <c r="G22" s="45" t="s">
        <v>275</v>
      </c>
      <c r="H22" s="320">
        <v>0.00105708245243129</v>
      </c>
      <c r="I22" s="127"/>
    </row>
    <row r="23" customHeight="1" spans="2:9">
      <c r="B23" s="243" t="s">
        <v>276</v>
      </c>
      <c r="C23" s="244"/>
      <c r="D23" s="245">
        <v>11</v>
      </c>
      <c r="F23" s="243" t="s">
        <v>276</v>
      </c>
      <c r="G23" s="244"/>
      <c r="H23" s="321">
        <v>0.0116279069767442</v>
      </c>
      <c r="I23" s="127"/>
    </row>
    <row r="24" customHeight="1" spans="2:9">
      <c r="B24" s="241" t="s">
        <v>201</v>
      </c>
      <c r="C24" s="45" t="s">
        <v>277</v>
      </c>
      <c r="D24" s="242">
        <v>5</v>
      </c>
      <c r="F24" s="241" t="s">
        <v>201</v>
      </c>
      <c r="G24" s="45" t="s">
        <v>277</v>
      </c>
      <c r="H24" s="320">
        <v>0.00528541226215645</v>
      </c>
      <c r="I24" s="127"/>
    </row>
    <row r="25" customHeight="1" spans="2:9">
      <c r="B25" s="241" t="s">
        <v>201</v>
      </c>
      <c r="C25" s="45" t="s">
        <v>278</v>
      </c>
      <c r="D25" s="242">
        <v>1</v>
      </c>
      <c r="F25" s="241" t="s">
        <v>201</v>
      </c>
      <c r="G25" s="45" t="s">
        <v>278</v>
      </c>
      <c r="H25" s="320">
        <v>0.00105708245243129</v>
      </c>
      <c r="I25" s="127"/>
    </row>
    <row r="26" customHeight="1" spans="2:9">
      <c r="B26" s="241" t="s">
        <v>201</v>
      </c>
      <c r="C26" s="45" t="s">
        <v>279</v>
      </c>
      <c r="D26" s="242">
        <v>1</v>
      </c>
      <c r="F26" s="241" t="s">
        <v>201</v>
      </c>
      <c r="G26" s="45" t="s">
        <v>279</v>
      </c>
      <c r="H26" s="320">
        <v>0.00105708245243129</v>
      </c>
      <c r="I26" s="127"/>
    </row>
    <row r="27" customHeight="1" spans="2:9">
      <c r="B27" s="241" t="s">
        <v>201</v>
      </c>
      <c r="C27" s="45" t="s">
        <v>280</v>
      </c>
      <c r="D27" s="242">
        <v>1</v>
      </c>
      <c r="F27" s="241" t="s">
        <v>201</v>
      </c>
      <c r="G27" s="45" t="s">
        <v>280</v>
      </c>
      <c r="H27" s="320">
        <v>0.00105708245243129</v>
      </c>
      <c r="I27" s="127"/>
    </row>
    <row r="28" customHeight="1" spans="2:9">
      <c r="B28" s="241" t="s">
        <v>201</v>
      </c>
      <c r="C28" s="45" t="s">
        <v>281</v>
      </c>
      <c r="D28" s="242">
        <v>2</v>
      </c>
      <c r="F28" s="241" t="s">
        <v>201</v>
      </c>
      <c r="G28" s="45" t="s">
        <v>281</v>
      </c>
      <c r="H28" s="320">
        <v>0.00211416490486258</v>
      </c>
      <c r="I28" s="127"/>
    </row>
    <row r="29" customHeight="1" spans="2:9">
      <c r="B29" s="243" t="s">
        <v>282</v>
      </c>
      <c r="C29" s="244"/>
      <c r="D29" s="245">
        <v>10</v>
      </c>
      <c r="F29" s="243" t="s">
        <v>282</v>
      </c>
      <c r="G29" s="244"/>
      <c r="H29" s="321">
        <v>0.0105708245243129</v>
      </c>
      <c r="I29" s="127"/>
    </row>
    <row r="30" customHeight="1" spans="2:9">
      <c r="B30" s="241" t="s">
        <v>202</v>
      </c>
      <c r="C30" s="45" t="s">
        <v>283</v>
      </c>
      <c r="D30" s="242">
        <v>4</v>
      </c>
      <c r="F30" s="241" t="s">
        <v>202</v>
      </c>
      <c r="G30" s="45" t="s">
        <v>283</v>
      </c>
      <c r="H30" s="320">
        <v>0.00422832980972516</v>
      </c>
      <c r="I30" s="127"/>
    </row>
    <row r="31" customHeight="1" spans="2:9">
      <c r="B31" s="241" t="s">
        <v>202</v>
      </c>
      <c r="C31" s="45" t="s">
        <v>284</v>
      </c>
      <c r="D31" s="242">
        <v>1</v>
      </c>
      <c r="F31" s="241" t="s">
        <v>202</v>
      </c>
      <c r="G31" s="45" t="s">
        <v>284</v>
      </c>
      <c r="H31" s="320">
        <v>0.00105708245243129</v>
      </c>
      <c r="I31" s="127"/>
    </row>
    <row r="32" customHeight="1" spans="2:9">
      <c r="B32" s="241" t="s">
        <v>202</v>
      </c>
      <c r="C32" s="45" t="s">
        <v>285</v>
      </c>
      <c r="D32" s="242">
        <v>2</v>
      </c>
      <c r="F32" s="241" t="s">
        <v>202</v>
      </c>
      <c r="G32" s="45" t="s">
        <v>285</v>
      </c>
      <c r="H32" s="320">
        <v>0.00211416490486258</v>
      </c>
      <c r="I32" s="127"/>
    </row>
    <row r="33" customHeight="1" spans="2:9">
      <c r="B33" s="241" t="s">
        <v>202</v>
      </c>
      <c r="C33" s="45" t="s">
        <v>286</v>
      </c>
      <c r="D33" s="242">
        <v>2</v>
      </c>
      <c r="F33" s="241" t="s">
        <v>202</v>
      </c>
      <c r="G33" s="45" t="s">
        <v>286</v>
      </c>
      <c r="H33" s="320">
        <v>0.00211416490486258</v>
      </c>
      <c r="I33" s="127"/>
    </row>
    <row r="34" customHeight="1" spans="2:9">
      <c r="B34" s="241" t="s">
        <v>202</v>
      </c>
      <c r="C34" s="45" t="s">
        <v>287</v>
      </c>
      <c r="D34" s="242">
        <v>2</v>
      </c>
      <c r="F34" s="241" t="s">
        <v>202</v>
      </c>
      <c r="G34" s="45" t="s">
        <v>287</v>
      </c>
      <c r="H34" s="320">
        <v>0.00211416490486258</v>
      </c>
      <c r="I34" s="127"/>
    </row>
    <row r="35" customHeight="1" spans="2:9">
      <c r="B35" s="241" t="s">
        <v>202</v>
      </c>
      <c r="C35" s="45" t="s">
        <v>288</v>
      </c>
      <c r="D35" s="242">
        <v>18</v>
      </c>
      <c r="F35" s="241" t="s">
        <v>202</v>
      </c>
      <c r="G35" s="45" t="s">
        <v>288</v>
      </c>
      <c r="H35" s="320">
        <v>0.0190274841437632</v>
      </c>
      <c r="I35" s="127"/>
    </row>
    <row r="36" customHeight="1" spans="2:9">
      <c r="B36" s="241" t="s">
        <v>202</v>
      </c>
      <c r="C36" s="45" t="s">
        <v>289</v>
      </c>
      <c r="D36" s="242">
        <v>1</v>
      </c>
      <c r="F36" s="241" t="s">
        <v>202</v>
      </c>
      <c r="G36" s="45" t="s">
        <v>289</v>
      </c>
      <c r="H36" s="320">
        <v>0.00105708245243129</v>
      </c>
      <c r="I36" s="127"/>
    </row>
    <row r="37" customHeight="1" spans="2:9">
      <c r="B37" s="243" t="s">
        <v>290</v>
      </c>
      <c r="C37" s="244"/>
      <c r="D37" s="245">
        <v>30</v>
      </c>
      <c r="F37" s="243" t="s">
        <v>290</v>
      </c>
      <c r="G37" s="244"/>
      <c r="H37" s="321">
        <v>0.0317124735729387</v>
      </c>
      <c r="I37" s="127"/>
    </row>
    <row r="38" customHeight="1" spans="2:9">
      <c r="B38" s="241" t="s">
        <v>203</v>
      </c>
      <c r="C38" s="45" t="s">
        <v>291</v>
      </c>
      <c r="D38" s="242">
        <v>1</v>
      </c>
      <c r="F38" s="241" t="s">
        <v>203</v>
      </c>
      <c r="G38" s="45" t="s">
        <v>291</v>
      </c>
      <c r="H38" s="320">
        <v>0.00105708245243129</v>
      </c>
      <c r="I38" s="127"/>
    </row>
    <row r="39" customHeight="1" spans="2:9">
      <c r="B39" s="241" t="s">
        <v>203</v>
      </c>
      <c r="C39" s="45" t="s">
        <v>292</v>
      </c>
      <c r="D39" s="242">
        <v>1</v>
      </c>
      <c r="F39" s="241" t="s">
        <v>203</v>
      </c>
      <c r="G39" s="45" t="s">
        <v>292</v>
      </c>
      <c r="H39" s="320">
        <v>0.00105708245243129</v>
      </c>
      <c r="I39" s="127"/>
    </row>
    <row r="40" customHeight="1" spans="2:9">
      <c r="B40" s="241" t="s">
        <v>203</v>
      </c>
      <c r="C40" s="45" t="s">
        <v>293</v>
      </c>
      <c r="D40" s="242">
        <v>2</v>
      </c>
      <c r="F40" s="241" t="s">
        <v>203</v>
      </c>
      <c r="G40" s="45" t="s">
        <v>293</v>
      </c>
      <c r="H40" s="320">
        <v>0.00211416490486258</v>
      </c>
      <c r="I40" s="127"/>
    </row>
    <row r="41" customHeight="1" spans="2:9">
      <c r="B41" s="241" t="s">
        <v>203</v>
      </c>
      <c r="C41" s="45" t="s">
        <v>294</v>
      </c>
      <c r="D41" s="242">
        <v>1</v>
      </c>
      <c r="F41" s="241" t="s">
        <v>203</v>
      </c>
      <c r="G41" s="45" t="s">
        <v>294</v>
      </c>
      <c r="H41" s="320">
        <v>0.00105708245243129</v>
      </c>
      <c r="I41" s="127"/>
    </row>
    <row r="42" customHeight="1" spans="2:9">
      <c r="B42" s="241" t="s">
        <v>203</v>
      </c>
      <c r="C42" s="45" t="s">
        <v>295</v>
      </c>
      <c r="D42" s="242">
        <v>4</v>
      </c>
      <c r="F42" s="241" t="s">
        <v>203</v>
      </c>
      <c r="G42" s="45" t="s">
        <v>295</v>
      </c>
      <c r="H42" s="320">
        <v>0.00422832980972516</v>
      </c>
      <c r="I42" s="127"/>
    </row>
    <row r="43" customHeight="1" spans="2:9">
      <c r="B43" s="241" t="s">
        <v>203</v>
      </c>
      <c r="C43" s="45" t="s">
        <v>296</v>
      </c>
      <c r="D43" s="242">
        <v>1</v>
      </c>
      <c r="F43" s="241" t="s">
        <v>203</v>
      </c>
      <c r="G43" s="45" t="s">
        <v>296</v>
      </c>
      <c r="H43" s="320">
        <v>0.00105708245243129</v>
      </c>
      <c r="I43" s="127"/>
    </row>
    <row r="44" customHeight="1" spans="2:9">
      <c r="B44" s="243" t="s">
        <v>297</v>
      </c>
      <c r="C44" s="244"/>
      <c r="D44" s="245">
        <v>10</v>
      </c>
      <c r="F44" s="243" t="s">
        <v>297</v>
      </c>
      <c r="G44" s="244"/>
      <c r="H44" s="321">
        <v>0.0105708245243129</v>
      </c>
      <c r="I44" s="127"/>
    </row>
    <row r="45" customHeight="1" spans="2:9">
      <c r="B45" s="241" t="s">
        <v>204</v>
      </c>
      <c r="C45" s="45" t="s">
        <v>298</v>
      </c>
      <c r="D45" s="242">
        <v>1</v>
      </c>
      <c r="F45" s="241" t="s">
        <v>204</v>
      </c>
      <c r="G45" s="45" t="s">
        <v>298</v>
      </c>
      <c r="H45" s="320">
        <v>0.00105708245243129</v>
      </c>
      <c r="I45" s="127"/>
    </row>
    <row r="46" customHeight="1" spans="2:9">
      <c r="B46" s="241" t="s">
        <v>204</v>
      </c>
      <c r="C46" s="45" t="s">
        <v>299</v>
      </c>
      <c r="D46" s="242">
        <v>2</v>
      </c>
      <c r="F46" s="241" t="s">
        <v>204</v>
      </c>
      <c r="G46" s="45" t="s">
        <v>299</v>
      </c>
      <c r="H46" s="320">
        <v>0.00211416490486258</v>
      </c>
      <c r="I46" s="127"/>
    </row>
    <row r="47" customHeight="1" spans="2:9">
      <c r="B47" s="241" t="s">
        <v>204</v>
      </c>
      <c r="C47" s="45" t="s">
        <v>300</v>
      </c>
      <c r="D47" s="242">
        <v>1</v>
      </c>
      <c r="F47" s="241" t="s">
        <v>204</v>
      </c>
      <c r="G47" s="45" t="s">
        <v>300</v>
      </c>
      <c r="H47" s="320">
        <v>0.00105708245243129</v>
      </c>
      <c r="I47" s="127"/>
    </row>
    <row r="48" customHeight="1" spans="2:9">
      <c r="B48" s="241" t="s">
        <v>204</v>
      </c>
      <c r="C48" s="45" t="s">
        <v>301</v>
      </c>
      <c r="D48" s="242">
        <v>2</v>
      </c>
      <c r="F48" s="241" t="s">
        <v>204</v>
      </c>
      <c r="G48" s="45" t="s">
        <v>301</v>
      </c>
      <c r="H48" s="320">
        <v>0.00211416490486258</v>
      </c>
      <c r="I48" s="127"/>
    </row>
    <row r="49" customHeight="1" spans="2:9">
      <c r="B49" s="241" t="s">
        <v>204</v>
      </c>
      <c r="C49" s="45" t="s">
        <v>302</v>
      </c>
      <c r="D49" s="242">
        <v>4</v>
      </c>
      <c r="F49" s="241" t="s">
        <v>204</v>
      </c>
      <c r="G49" s="45" t="s">
        <v>302</v>
      </c>
      <c r="H49" s="320">
        <v>0.00422832980972516</v>
      </c>
      <c r="I49" s="127"/>
    </row>
    <row r="50" customHeight="1" spans="2:9">
      <c r="B50" s="241" t="s">
        <v>204</v>
      </c>
      <c r="C50" s="45" t="s">
        <v>303</v>
      </c>
      <c r="D50" s="242">
        <v>1</v>
      </c>
      <c r="F50" s="241" t="s">
        <v>204</v>
      </c>
      <c r="G50" s="45" t="s">
        <v>303</v>
      </c>
      <c r="H50" s="320">
        <v>0.00105708245243129</v>
      </c>
      <c r="I50" s="127"/>
    </row>
    <row r="51" customHeight="1" spans="2:9">
      <c r="B51" s="243" t="s">
        <v>304</v>
      </c>
      <c r="C51" s="244"/>
      <c r="D51" s="245">
        <v>11</v>
      </c>
      <c r="F51" s="243" t="s">
        <v>304</v>
      </c>
      <c r="G51" s="244"/>
      <c r="H51" s="321">
        <v>0.0116279069767442</v>
      </c>
      <c r="I51" s="127"/>
    </row>
    <row r="52" customHeight="1" spans="2:9">
      <c r="B52" s="241" t="s">
        <v>205</v>
      </c>
      <c r="C52" s="45" t="s">
        <v>305</v>
      </c>
      <c r="D52" s="242">
        <v>5</v>
      </c>
      <c r="F52" s="241" t="s">
        <v>205</v>
      </c>
      <c r="G52" s="45" t="s">
        <v>305</v>
      </c>
      <c r="H52" s="320">
        <v>0.00528541226215645</v>
      </c>
      <c r="I52" s="127"/>
    </row>
    <row r="53" customHeight="1" spans="2:9">
      <c r="B53" s="241" t="s">
        <v>205</v>
      </c>
      <c r="C53" s="45" t="s">
        <v>306</v>
      </c>
      <c r="D53" s="242">
        <v>1</v>
      </c>
      <c r="F53" s="241" t="s">
        <v>205</v>
      </c>
      <c r="G53" s="45" t="s">
        <v>306</v>
      </c>
      <c r="H53" s="320">
        <v>0.00105708245243129</v>
      </c>
      <c r="I53" s="127"/>
    </row>
    <row r="54" customHeight="1" spans="2:9">
      <c r="B54" s="241" t="s">
        <v>205</v>
      </c>
      <c r="C54" s="45" t="s">
        <v>307</v>
      </c>
      <c r="D54" s="242">
        <v>1</v>
      </c>
      <c r="F54" s="241" t="s">
        <v>205</v>
      </c>
      <c r="G54" s="45" t="s">
        <v>307</v>
      </c>
      <c r="H54" s="320">
        <v>0.00105708245243129</v>
      </c>
      <c r="I54" s="127"/>
    </row>
    <row r="55" customHeight="1" spans="2:9">
      <c r="B55" s="241" t="s">
        <v>205</v>
      </c>
      <c r="C55" s="45" t="s">
        <v>308</v>
      </c>
      <c r="D55" s="242">
        <v>1</v>
      </c>
      <c r="F55" s="241" t="s">
        <v>205</v>
      </c>
      <c r="G55" s="45" t="s">
        <v>308</v>
      </c>
      <c r="H55" s="320">
        <v>0.00105708245243129</v>
      </c>
      <c r="I55" s="127"/>
    </row>
    <row r="56" customHeight="1" spans="2:9">
      <c r="B56" s="241" t="s">
        <v>205</v>
      </c>
      <c r="C56" s="45" t="s">
        <v>309</v>
      </c>
      <c r="D56" s="242">
        <v>1</v>
      </c>
      <c r="F56" s="241" t="s">
        <v>205</v>
      </c>
      <c r="G56" s="45" t="s">
        <v>309</v>
      </c>
      <c r="H56" s="320">
        <v>0.00105708245243129</v>
      </c>
      <c r="I56" s="127"/>
    </row>
    <row r="57" customHeight="1" spans="2:9">
      <c r="B57" s="241" t="s">
        <v>205</v>
      </c>
      <c r="C57" s="45" t="s">
        <v>310</v>
      </c>
      <c r="D57" s="242">
        <v>16</v>
      </c>
      <c r="F57" s="241" t="s">
        <v>205</v>
      </c>
      <c r="G57" s="45" t="s">
        <v>310</v>
      </c>
      <c r="H57" s="320">
        <v>0.0169133192389006</v>
      </c>
      <c r="I57" s="127"/>
    </row>
    <row r="58" customHeight="1" spans="2:9">
      <c r="B58" s="243" t="s">
        <v>311</v>
      </c>
      <c r="C58" s="244"/>
      <c r="D58" s="245">
        <v>25</v>
      </c>
      <c r="F58" s="243" t="s">
        <v>311</v>
      </c>
      <c r="G58" s="244"/>
      <c r="H58" s="321">
        <v>0.0264270613107822</v>
      </c>
      <c r="I58" s="127"/>
    </row>
    <row r="59" customHeight="1" spans="2:9">
      <c r="B59" s="241" t="s">
        <v>206</v>
      </c>
      <c r="C59" s="45" t="s">
        <v>312</v>
      </c>
      <c r="D59" s="242">
        <v>3</v>
      </c>
      <c r="F59" s="241" t="s">
        <v>206</v>
      </c>
      <c r="G59" s="45" t="s">
        <v>312</v>
      </c>
      <c r="H59" s="320">
        <v>0.00317124735729387</v>
      </c>
      <c r="I59" s="127"/>
    </row>
    <row r="60" customHeight="1" spans="2:9">
      <c r="B60" s="241" t="s">
        <v>206</v>
      </c>
      <c r="C60" s="45" t="s">
        <v>313</v>
      </c>
      <c r="D60" s="242">
        <v>1</v>
      </c>
      <c r="F60" s="241" t="s">
        <v>206</v>
      </c>
      <c r="G60" s="45" t="s">
        <v>313</v>
      </c>
      <c r="H60" s="320">
        <v>0.00105708245243129</v>
      </c>
      <c r="I60" s="127"/>
    </row>
    <row r="61" customHeight="1" spans="2:9">
      <c r="B61" s="241" t="s">
        <v>206</v>
      </c>
      <c r="C61" s="45" t="s">
        <v>314</v>
      </c>
      <c r="D61" s="242">
        <v>2</v>
      </c>
      <c r="F61" s="241" t="s">
        <v>206</v>
      </c>
      <c r="G61" s="45" t="s">
        <v>314</v>
      </c>
      <c r="H61" s="320">
        <v>0.00211416490486258</v>
      </c>
      <c r="I61" s="127"/>
    </row>
    <row r="62" customHeight="1" spans="2:9">
      <c r="B62" s="241" t="s">
        <v>206</v>
      </c>
      <c r="C62" s="45" t="s">
        <v>315</v>
      </c>
      <c r="D62" s="242">
        <v>1</v>
      </c>
      <c r="F62" s="241" t="s">
        <v>206</v>
      </c>
      <c r="G62" s="45" t="s">
        <v>315</v>
      </c>
      <c r="H62" s="320">
        <v>0.00105708245243129</v>
      </c>
      <c r="I62" s="127"/>
    </row>
    <row r="63" customHeight="1" spans="2:9">
      <c r="B63" s="243" t="s">
        <v>316</v>
      </c>
      <c r="C63" s="244"/>
      <c r="D63" s="245">
        <v>7</v>
      </c>
      <c r="F63" s="243" t="s">
        <v>316</v>
      </c>
      <c r="G63" s="244"/>
      <c r="H63" s="321">
        <v>0.00739957716701903</v>
      </c>
      <c r="I63" s="127"/>
    </row>
    <row r="64" customHeight="1" spans="2:9">
      <c r="B64" s="241" t="s">
        <v>207</v>
      </c>
      <c r="C64" s="45" t="s">
        <v>317</v>
      </c>
      <c r="D64" s="242">
        <v>2</v>
      </c>
      <c r="F64" s="241" t="s">
        <v>207</v>
      </c>
      <c r="G64" s="45" t="s">
        <v>317</v>
      </c>
      <c r="H64" s="320">
        <v>0.00211416490486258</v>
      </c>
      <c r="I64" s="127"/>
    </row>
    <row r="65" customHeight="1" spans="2:9">
      <c r="B65" s="241" t="s">
        <v>207</v>
      </c>
      <c r="C65" s="45" t="s">
        <v>318</v>
      </c>
      <c r="D65" s="242">
        <v>1</v>
      </c>
      <c r="F65" s="241" t="s">
        <v>207</v>
      </c>
      <c r="G65" s="45" t="s">
        <v>318</v>
      </c>
      <c r="H65" s="320">
        <v>0.00105708245243129</v>
      </c>
      <c r="I65" s="127"/>
    </row>
    <row r="66" customHeight="1" spans="2:9">
      <c r="B66" s="241" t="s">
        <v>207</v>
      </c>
      <c r="C66" s="45" t="s">
        <v>319</v>
      </c>
      <c r="D66" s="242">
        <v>1</v>
      </c>
      <c r="F66" s="241" t="s">
        <v>207</v>
      </c>
      <c r="G66" s="45" t="s">
        <v>319</v>
      </c>
      <c r="H66" s="320">
        <v>0.00105708245243129</v>
      </c>
      <c r="I66" s="127"/>
    </row>
    <row r="67" customHeight="1" spans="2:9">
      <c r="B67" s="241" t="s">
        <v>207</v>
      </c>
      <c r="C67" s="45" t="s">
        <v>320</v>
      </c>
      <c r="D67" s="242">
        <v>2</v>
      </c>
      <c r="F67" s="241" t="s">
        <v>207</v>
      </c>
      <c r="G67" s="45" t="s">
        <v>320</v>
      </c>
      <c r="H67" s="320">
        <v>0.00211416490486258</v>
      </c>
      <c r="I67" s="127"/>
    </row>
    <row r="68" customHeight="1" spans="2:9">
      <c r="B68" s="241" t="s">
        <v>207</v>
      </c>
      <c r="C68" s="45" t="s">
        <v>321</v>
      </c>
      <c r="D68" s="242">
        <v>1</v>
      </c>
      <c r="F68" s="241" t="s">
        <v>207</v>
      </c>
      <c r="G68" s="45" t="s">
        <v>321</v>
      </c>
      <c r="H68" s="320">
        <v>0.00105708245243129</v>
      </c>
      <c r="I68" s="127"/>
    </row>
    <row r="69" customHeight="1" spans="2:9">
      <c r="B69" s="241" t="s">
        <v>207</v>
      </c>
      <c r="C69" s="45" t="s">
        <v>322</v>
      </c>
      <c r="D69" s="242">
        <v>17</v>
      </c>
      <c r="F69" s="241" t="s">
        <v>207</v>
      </c>
      <c r="G69" s="45" t="s">
        <v>322</v>
      </c>
      <c r="H69" s="320">
        <v>0.0179704016913319</v>
      </c>
      <c r="I69" s="127"/>
    </row>
    <row r="70" customHeight="1" spans="2:9">
      <c r="B70" s="241" t="s">
        <v>207</v>
      </c>
      <c r="C70" s="45" t="s">
        <v>323</v>
      </c>
      <c r="D70" s="242">
        <v>2</v>
      </c>
      <c r="F70" s="241" t="s">
        <v>207</v>
      </c>
      <c r="G70" s="45" t="s">
        <v>323</v>
      </c>
      <c r="H70" s="320">
        <v>0.00211416490486258</v>
      </c>
      <c r="I70" s="127"/>
    </row>
    <row r="71" customHeight="1" spans="2:9">
      <c r="B71" s="241" t="s">
        <v>207</v>
      </c>
      <c r="C71" s="45" t="s">
        <v>324</v>
      </c>
      <c r="D71" s="242">
        <v>1</v>
      </c>
      <c r="F71" s="241" t="s">
        <v>207</v>
      </c>
      <c r="G71" s="45" t="s">
        <v>324</v>
      </c>
      <c r="H71" s="320">
        <v>0.00105708245243129</v>
      </c>
      <c r="I71" s="127"/>
    </row>
    <row r="72" customHeight="1" spans="2:9">
      <c r="B72" s="243" t="s">
        <v>325</v>
      </c>
      <c r="C72" s="244"/>
      <c r="D72" s="245">
        <v>27</v>
      </c>
      <c r="F72" s="243" t="s">
        <v>325</v>
      </c>
      <c r="G72" s="244"/>
      <c r="H72" s="321">
        <v>0.0285412262156448</v>
      </c>
      <c r="I72" s="127"/>
    </row>
    <row r="73" customHeight="1" spans="2:9">
      <c r="B73" s="241" t="s">
        <v>208</v>
      </c>
      <c r="C73" s="45" t="s">
        <v>326</v>
      </c>
      <c r="D73" s="242">
        <v>2</v>
      </c>
      <c r="F73" s="241" t="s">
        <v>208</v>
      </c>
      <c r="G73" s="45" t="s">
        <v>326</v>
      </c>
      <c r="H73" s="320">
        <v>0.00211416490486258</v>
      </c>
      <c r="I73" s="127"/>
    </row>
    <row r="74" customHeight="1" spans="2:9">
      <c r="B74" s="241" t="s">
        <v>208</v>
      </c>
      <c r="C74" s="45" t="s">
        <v>327</v>
      </c>
      <c r="D74" s="242">
        <v>2</v>
      </c>
      <c r="F74" s="241" t="s">
        <v>208</v>
      </c>
      <c r="G74" s="45" t="s">
        <v>327</v>
      </c>
      <c r="H74" s="320">
        <v>0.00211416490486258</v>
      </c>
      <c r="I74" s="127"/>
    </row>
    <row r="75" customHeight="1" spans="2:9">
      <c r="B75" s="241" t="s">
        <v>208</v>
      </c>
      <c r="C75" s="45" t="s">
        <v>328</v>
      </c>
      <c r="D75" s="242">
        <v>1</v>
      </c>
      <c r="F75" s="241" t="s">
        <v>208</v>
      </c>
      <c r="G75" s="45" t="s">
        <v>328</v>
      </c>
      <c r="H75" s="320">
        <v>0.00105708245243129</v>
      </c>
      <c r="I75" s="127"/>
    </row>
    <row r="76" customHeight="1" spans="2:9">
      <c r="B76" s="241" t="s">
        <v>208</v>
      </c>
      <c r="C76" s="45" t="s">
        <v>329</v>
      </c>
      <c r="D76" s="242">
        <v>1</v>
      </c>
      <c r="F76" s="241" t="s">
        <v>208</v>
      </c>
      <c r="G76" s="45" t="s">
        <v>329</v>
      </c>
      <c r="H76" s="320">
        <v>0.00105708245243129</v>
      </c>
      <c r="I76" s="127"/>
    </row>
    <row r="77" customHeight="1" spans="2:9">
      <c r="B77" s="241" t="s">
        <v>208</v>
      </c>
      <c r="C77" s="45" t="s">
        <v>330</v>
      </c>
      <c r="D77" s="242">
        <v>1</v>
      </c>
      <c r="F77" s="241" t="s">
        <v>208</v>
      </c>
      <c r="G77" s="45" t="s">
        <v>330</v>
      </c>
      <c r="H77" s="320">
        <v>0.00105708245243129</v>
      </c>
      <c r="I77" s="127"/>
    </row>
    <row r="78" customHeight="1" spans="2:9">
      <c r="B78" s="241" t="s">
        <v>208</v>
      </c>
      <c r="C78" s="45" t="s">
        <v>331</v>
      </c>
      <c r="D78" s="242">
        <v>14</v>
      </c>
      <c r="F78" s="241" t="s">
        <v>208</v>
      </c>
      <c r="G78" s="45" t="s">
        <v>331</v>
      </c>
      <c r="H78" s="320">
        <v>0.0147991543340381</v>
      </c>
      <c r="I78" s="127"/>
    </row>
    <row r="79" customHeight="1" spans="2:9">
      <c r="B79" s="241" t="s">
        <v>208</v>
      </c>
      <c r="C79" s="45" t="s">
        <v>332</v>
      </c>
      <c r="D79" s="242">
        <v>1</v>
      </c>
      <c r="F79" s="241" t="s">
        <v>208</v>
      </c>
      <c r="G79" s="45" t="s">
        <v>332</v>
      </c>
      <c r="H79" s="320">
        <v>0.00105708245243129</v>
      </c>
      <c r="I79" s="127"/>
    </row>
    <row r="80" customHeight="1" spans="2:9">
      <c r="B80" s="241" t="s">
        <v>208</v>
      </c>
      <c r="C80" s="45" t="s">
        <v>333</v>
      </c>
      <c r="D80" s="242">
        <v>1</v>
      </c>
      <c r="F80" s="241" t="s">
        <v>208</v>
      </c>
      <c r="G80" s="45" t="s">
        <v>333</v>
      </c>
      <c r="H80" s="320">
        <v>0.00105708245243129</v>
      </c>
      <c r="I80" s="127"/>
    </row>
    <row r="81" customHeight="1" spans="2:9">
      <c r="B81" s="243" t="s">
        <v>334</v>
      </c>
      <c r="C81" s="244"/>
      <c r="D81" s="245">
        <v>23</v>
      </c>
      <c r="F81" s="243" t="s">
        <v>334</v>
      </c>
      <c r="G81" s="244"/>
      <c r="H81" s="321">
        <v>0.0243128964059197</v>
      </c>
      <c r="I81" s="127"/>
    </row>
    <row r="82" customHeight="1" spans="2:9">
      <c r="B82" s="241" t="s">
        <v>209</v>
      </c>
      <c r="C82" s="45" t="s">
        <v>335</v>
      </c>
      <c r="D82" s="242">
        <v>1</v>
      </c>
      <c r="F82" s="241" t="s">
        <v>209</v>
      </c>
      <c r="G82" s="45" t="s">
        <v>335</v>
      </c>
      <c r="H82" s="320">
        <v>0.00105708245243129</v>
      </c>
      <c r="I82" s="127"/>
    </row>
    <row r="83" customHeight="1" spans="2:9">
      <c r="B83" s="241" t="s">
        <v>209</v>
      </c>
      <c r="C83" s="45" t="s">
        <v>336</v>
      </c>
      <c r="D83" s="242">
        <v>2</v>
      </c>
      <c r="F83" s="241" t="s">
        <v>209</v>
      </c>
      <c r="G83" s="45" t="s">
        <v>336</v>
      </c>
      <c r="H83" s="320">
        <v>0.00211416490486258</v>
      </c>
      <c r="I83" s="127"/>
    </row>
    <row r="84" customHeight="1" spans="2:9">
      <c r="B84" s="241" t="s">
        <v>209</v>
      </c>
      <c r="C84" s="45" t="s">
        <v>337</v>
      </c>
      <c r="D84" s="242">
        <v>1</v>
      </c>
      <c r="F84" s="241" t="s">
        <v>209</v>
      </c>
      <c r="G84" s="45" t="s">
        <v>337</v>
      </c>
      <c r="H84" s="320">
        <v>0.00105708245243129</v>
      </c>
      <c r="I84" s="127"/>
    </row>
    <row r="85" customHeight="1" spans="2:9">
      <c r="B85" s="241" t="s">
        <v>209</v>
      </c>
      <c r="C85" s="45" t="s">
        <v>338</v>
      </c>
      <c r="D85" s="242">
        <v>1</v>
      </c>
      <c r="F85" s="241" t="s">
        <v>209</v>
      </c>
      <c r="G85" s="45" t="s">
        <v>338</v>
      </c>
      <c r="H85" s="320">
        <v>0.00105708245243129</v>
      </c>
      <c r="I85" s="127"/>
    </row>
    <row r="86" customHeight="1" spans="2:9">
      <c r="B86" s="241" t="s">
        <v>209</v>
      </c>
      <c r="C86" s="45" t="s">
        <v>339</v>
      </c>
      <c r="D86" s="242">
        <v>2</v>
      </c>
      <c r="F86" s="241" t="s">
        <v>209</v>
      </c>
      <c r="G86" s="45" t="s">
        <v>339</v>
      </c>
      <c r="H86" s="320">
        <v>0.00211416490486258</v>
      </c>
      <c r="I86" s="127"/>
    </row>
    <row r="87" customHeight="1" spans="2:9">
      <c r="B87" s="241" t="s">
        <v>209</v>
      </c>
      <c r="C87" s="45" t="s">
        <v>340</v>
      </c>
      <c r="D87" s="242">
        <v>2</v>
      </c>
      <c r="F87" s="241" t="s">
        <v>209</v>
      </c>
      <c r="G87" s="45" t="s">
        <v>340</v>
      </c>
      <c r="H87" s="320">
        <v>0.00211416490486258</v>
      </c>
      <c r="I87" s="127"/>
    </row>
    <row r="88" customHeight="1" spans="2:9">
      <c r="B88" s="241" t="s">
        <v>209</v>
      </c>
      <c r="C88" s="45" t="s">
        <v>341</v>
      </c>
      <c r="D88" s="242">
        <v>1</v>
      </c>
      <c r="F88" s="241" t="s">
        <v>209</v>
      </c>
      <c r="G88" s="45" t="s">
        <v>341</v>
      </c>
      <c r="H88" s="320">
        <v>0.00105708245243129</v>
      </c>
      <c r="I88" s="127"/>
    </row>
    <row r="89" customHeight="1" spans="2:9">
      <c r="B89" s="241" t="s">
        <v>209</v>
      </c>
      <c r="C89" s="45" t="s">
        <v>342</v>
      </c>
      <c r="D89" s="242">
        <v>10</v>
      </c>
      <c r="F89" s="241" t="s">
        <v>209</v>
      </c>
      <c r="G89" s="45" t="s">
        <v>342</v>
      </c>
      <c r="H89" s="320">
        <v>0.0105708245243129</v>
      </c>
      <c r="I89" s="127"/>
    </row>
    <row r="90" customHeight="1" spans="2:9">
      <c r="B90" s="241" t="s">
        <v>209</v>
      </c>
      <c r="C90" s="45" t="s">
        <v>343</v>
      </c>
      <c r="D90" s="242">
        <v>1</v>
      </c>
      <c r="F90" s="241" t="s">
        <v>209</v>
      </c>
      <c r="G90" s="45" t="s">
        <v>343</v>
      </c>
      <c r="H90" s="320">
        <v>0.00105708245243129</v>
      </c>
      <c r="I90" s="127"/>
    </row>
    <row r="91" customHeight="1" spans="2:9">
      <c r="B91" s="241" t="s">
        <v>209</v>
      </c>
      <c r="C91" s="45" t="s">
        <v>344</v>
      </c>
      <c r="D91" s="242">
        <v>1</v>
      </c>
      <c r="F91" s="241" t="s">
        <v>209</v>
      </c>
      <c r="G91" s="45" t="s">
        <v>344</v>
      </c>
      <c r="H91" s="320">
        <v>0.00105708245243129</v>
      </c>
      <c r="I91" s="127"/>
    </row>
    <row r="92" customHeight="1" spans="2:9">
      <c r="B92" s="241" t="s">
        <v>209</v>
      </c>
      <c r="C92" s="45" t="s">
        <v>345</v>
      </c>
      <c r="D92" s="242">
        <v>1</v>
      </c>
      <c r="F92" s="241" t="s">
        <v>209</v>
      </c>
      <c r="G92" s="45" t="s">
        <v>345</v>
      </c>
      <c r="H92" s="320">
        <v>0.00105708245243129</v>
      </c>
      <c r="I92" s="127"/>
    </row>
    <row r="93" customHeight="1" spans="2:9">
      <c r="B93" s="241" t="s">
        <v>209</v>
      </c>
      <c r="C93" s="45" t="s">
        <v>346</v>
      </c>
      <c r="D93" s="242">
        <v>1</v>
      </c>
      <c r="F93" s="241" t="s">
        <v>209</v>
      </c>
      <c r="G93" s="45" t="s">
        <v>346</v>
      </c>
      <c r="H93" s="320">
        <v>0.00105708245243129</v>
      </c>
      <c r="I93" s="127"/>
    </row>
    <row r="94" customHeight="1" spans="2:9">
      <c r="B94" s="243" t="s">
        <v>347</v>
      </c>
      <c r="C94" s="244"/>
      <c r="D94" s="245">
        <v>24</v>
      </c>
      <c r="F94" s="243" t="s">
        <v>347</v>
      </c>
      <c r="G94" s="244"/>
      <c r="H94" s="321">
        <v>0.025369978858351</v>
      </c>
      <c r="I94" s="127"/>
    </row>
    <row r="95" customHeight="1" spans="2:9">
      <c r="B95" s="241" t="s">
        <v>210</v>
      </c>
      <c r="C95" s="45" t="s">
        <v>348</v>
      </c>
      <c r="D95" s="242">
        <v>2</v>
      </c>
      <c r="F95" s="241" t="s">
        <v>210</v>
      </c>
      <c r="G95" s="45" t="s">
        <v>348</v>
      </c>
      <c r="H95" s="320">
        <v>0.00211416490486258</v>
      </c>
      <c r="I95" s="127"/>
    </row>
    <row r="96" customHeight="1" spans="2:9">
      <c r="B96" s="241" t="s">
        <v>210</v>
      </c>
      <c r="C96" s="45" t="s">
        <v>349</v>
      </c>
      <c r="D96" s="242">
        <v>1</v>
      </c>
      <c r="F96" s="241" t="s">
        <v>210</v>
      </c>
      <c r="G96" s="45" t="s">
        <v>349</v>
      </c>
      <c r="H96" s="320">
        <v>0.00105708245243129</v>
      </c>
      <c r="I96" s="127"/>
    </row>
    <row r="97" customHeight="1" spans="2:9">
      <c r="B97" s="241" t="s">
        <v>210</v>
      </c>
      <c r="C97" s="45" t="s">
        <v>350</v>
      </c>
      <c r="D97" s="242">
        <v>1</v>
      </c>
      <c r="F97" s="241" t="s">
        <v>210</v>
      </c>
      <c r="G97" s="45" t="s">
        <v>350</v>
      </c>
      <c r="H97" s="320">
        <v>0.00105708245243129</v>
      </c>
      <c r="I97" s="127"/>
    </row>
    <row r="98" customHeight="1" spans="2:9">
      <c r="B98" s="241" t="s">
        <v>210</v>
      </c>
      <c r="C98" s="45" t="s">
        <v>351</v>
      </c>
      <c r="D98" s="242">
        <v>2</v>
      </c>
      <c r="F98" s="241" t="s">
        <v>210</v>
      </c>
      <c r="G98" s="45" t="s">
        <v>351</v>
      </c>
      <c r="H98" s="320">
        <v>0.00211416490486258</v>
      </c>
      <c r="I98" s="127"/>
    </row>
    <row r="99" customHeight="1" spans="2:9">
      <c r="B99" s="241" t="s">
        <v>210</v>
      </c>
      <c r="C99" s="45" t="s">
        <v>352</v>
      </c>
      <c r="D99" s="242">
        <v>1</v>
      </c>
      <c r="F99" s="241" t="s">
        <v>210</v>
      </c>
      <c r="G99" s="45" t="s">
        <v>352</v>
      </c>
      <c r="H99" s="320">
        <v>0.00105708245243129</v>
      </c>
      <c r="I99" s="127"/>
    </row>
    <row r="100" customHeight="1" spans="2:9">
      <c r="B100" s="241" t="s">
        <v>210</v>
      </c>
      <c r="C100" s="45" t="s">
        <v>353</v>
      </c>
      <c r="D100" s="242">
        <v>1</v>
      </c>
      <c r="F100" s="241" t="s">
        <v>210</v>
      </c>
      <c r="G100" s="45" t="s">
        <v>353</v>
      </c>
      <c r="H100" s="320">
        <v>0.00105708245243129</v>
      </c>
      <c r="I100" s="127"/>
    </row>
    <row r="101" customHeight="1" spans="2:9">
      <c r="B101" s="241" t="s">
        <v>210</v>
      </c>
      <c r="C101" s="45" t="s">
        <v>354</v>
      </c>
      <c r="D101" s="242">
        <v>19</v>
      </c>
      <c r="F101" s="241" t="s">
        <v>210</v>
      </c>
      <c r="G101" s="45" t="s">
        <v>354</v>
      </c>
      <c r="H101" s="320">
        <v>0.0200845665961945</v>
      </c>
      <c r="I101" s="127"/>
    </row>
    <row r="102" customHeight="1" spans="2:9">
      <c r="B102" s="243" t="s">
        <v>355</v>
      </c>
      <c r="C102" s="244"/>
      <c r="D102" s="245">
        <v>27</v>
      </c>
      <c r="F102" s="243" t="s">
        <v>355</v>
      </c>
      <c r="G102" s="244"/>
      <c r="H102" s="321">
        <v>0.0285412262156448</v>
      </c>
      <c r="I102" s="127"/>
    </row>
    <row r="103" customHeight="1" spans="2:9">
      <c r="B103" s="241" t="s">
        <v>231</v>
      </c>
      <c r="C103" s="45" t="s">
        <v>356</v>
      </c>
      <c r="D103" s="242">
        <v>376</v>
      </c>
      <c r="F103" s="241" t="s">
        <v>231</v>
      </c>
      <c r="G103" s="45" t="s">
        <v>356</v>
      </c>
      <c r="H103" s="320">
        <v>0.397463002114165</v>
      </c>
      <c r="I103" s="127"/>
    </row>
    <row r="104" customHeight="1" spans="2:9">
      <c r="B104" s="241" t="s">
        <v>231</v>
      </c>
      <c r="C104" s="45" t="s">
        <v>357</v>
      </c>
      <c r="D104" s="242">
        <v>1</v>
      </c>
      <c r="F104" s="241" t="s">
        <v>231</v>
      </c>
      <c r="G104" s="45" t="s">
        <v>357</v>
      </c>
      <c r="H104" s="320">
        <v>0.00105708245243129</v>
      </c>
      <c r="I104" s="127"/>
    </row>
    <row r="105" customHeight="1" spans="2:9">
      <c r="B105" s="243" t="s">
        <v>358</v>
      </c>
      <c r="C105" s="244"/>
      <c r="D105" s="245">
        <v>377</v>
      </c>
      <c r="F105" s="243" t="s">
        <v>358</v>
      </c>
      <c r="G105" s="244"/>
      <c r="H105" s="321">
        <v>0.398520084566596</v>
      </c>
      <c r="I105" s="127"/>
    </row>
    <row r="106" customHeight="1" spans="2:9">
      <c r="B106" s="241" t="s">
        <v>212</v>
      </c>
      <c r="C106" s="45" t="s">
        <v>359</v>
      </c>
      <c r="D106" s="242">
        <v>1</v>
      </c>
      <c r="F106" s="241" t="s">
        <v>212</v>
      </c>
      <c r="G106" s="45" t="s">
        <v>359</v>
      </c>
      <c r="H106" s="320">
        <v>0.00105708245243129</v>
      </c>
      <c r="I106" s="127"/>
    </row>
    <row r="107" customHeight="1" spans="2:9">
      <c r="B107" s="241" t="s">
        <v>212</v>
      </c>
      <c r="C107" s="45" t="s">
        <v>360</v>
      </c>
      <c r="D107" s="242">
        <v>3</v>
      </c>
      <c r="F107" s="241" t="s">
        <v>212</v>
      </c>
      <c r="G107" s="45" t="s">
        <v>360</v>
      </c>
      <c r="H107" s="320">
        <v>0.00317124735729387</v>
      </c>
      <c r="I107" s="127"/>
    </row>
    <row r="108" customHeight="1" spans="2:9">
      <c r="B108" s="241" t="s">
        <v>212</v>
      </c>
      <c r="C108" s="45" t="s">
        <v>361</v>
      </c>
      <c r="D108" s="242">
        <v>1</v>
      </c>
      <c r="F108" s="241" t="s">
        <v>212</v>
      </c>
      <c r="G108" s="45" t="s">
        <v>361</v>
      </c>
      <c r="H108" s="320">
        <v>0.00105708245243129</v>
      </c>
      <c r="I108" s="127"/>
    </row>
    <row r="109" customHeight="1" spans="2:9">
      <c r="B109" s="241" t="s">
        <v>212</v>
      </c>
      <c r="C109" s="45" t="s">
        <v>362</v>
      </c>
      <c r="D109" s="242">
        <v>5</v>
      </c>
      <c r="F109" s="241" t="s">
        <v>212</v>
      </c>
      <c r="G109" s="45" t="s">
        <v>362</v>
      </c>
      <c r="H109" s="320">
        <v>0.00528541226215645</v>
      </c>
      <c r="I109" s="127"/>
    </row>
    <row r="110" customHeight="1" spans="2:9">
      <c r="B110" s="241" t="s">
        <v>212</v>
      </c>
      <c r="C110" s="45" t="s">
        <v>363</v>
      </c>
      <c r="D110" s="242">
        <v>1</v>
      </c>
      <c r="F110" s="241" t="s">
        <v>212</v>
      </c>
      <c r="G110" s="45" t="s">
        <v>363</v>
      </c>
      <c r="H110" s="320">
        <v>0.00105708245243129</v>
      </c>
      <c r="I110" s="127"/>
    </row>
    <row r="111" customHeight="1" spans="2:9">
      <c r="B111" s="241" t="s">
        <v>212</v>
      </c>
      <c r="C111" s="45" t="s">
        <v>364</v>
      </c>
      <c r="D111" s="242">
        <v>1</v>
      </c>
      <c r="F111" s="241" t="s">
        <v>212</v>
      </c>
      <c r="G111" s="45" t="s">
        <v>364</v>
      </c>
      <c r="H111" s="320">
        <v>0.00105708245243129</v>
      </c>
      <c r="I111" s="127"/>
    </row>
    <row r="112" customHeight="1" spans="2:9">
      <c r="B112" s="241" t="s">
        <v>212</v>
      </c>
      <c r="C112" s="45" t="s">
        <v>365</v>
      </c>
      <c r="D112" s="242">
        <v>1</v>
      </c>
      <c r="F112" s="241" t="s">
        <v>212</v>
      </c>
      <c r="G112" s="45" t="s">
        <v>365</v>
      </c>
      <c r="H112" s="320">
        <v>0.00105708245243129</v>
      </c>
      <c r="I112" s="127"/>
    </row>
    <row r="113" customHeight="1" spans="2:9">
      <c r="B113" s="241" t="s">
        <v>212</v>
      </c>
      <c r="C113" s="45" t="s">
        <v>366</v>
      </c>
      <c r="D113" s="242">
        <v>1</v>
      </c>
      <c r="F113" s="241" t="s">
        <v>212</v>
      </c>
      <c r="G113" s="45" t="s">
        <v>366</v>
      </c>
      <c r="H113" s="320">
        <v>0.00105708245243129</v>
      </c>
      <c r="I113" s="127"/>
    </row>
    <row r="114" customHeight="1" spans="2:9">
      <c r="B114" s="241" t="s">
        <v>212</v>
      </c>
      <c r="C114" s="45" t="s">
        <v>367</v>
      </c>
      <c r="D114" s="242">
        <v>1</v>
      </c>
      <c r="F114" s="241" t="s">
        <v>212</v>
      </c>
      <c r="G114" s="45" t="s">
        <v>367</v>
      </c>
      <c r="H114" s="320">
        <v>0.00105708245243129</v>
      </c>
      <c r="I114" s="127"/>
    </row>
    <row r="115" customHeight="1" spans="2:9">
      <c r="B115" s="241" t="s">
        <v>212</v>
      </c>
      <c r="C115" s="45" t="s">
        <v>368</v>
      </c>
      <c r="D115" s="242">
        <v>1</v>
      </c>
      <c r="F115" s="241" t="s">
        <v>212</v>
      </c>
      <c r="G115" s="45" t="s">
        <v>368</v>
      </c>
      <c r="H115" s="320">
        <v>0.00105708245243129</v>
      </c>
      <c r="I115" s="127"/>
    </row>
    <row r="116" customHeight="1" spans="2:9">
      <c r="B116" s="241" t="s">
        <v>212</v>
      </c>
      <c r="C116" s="45" t="s">
        <v>369</v>
      </c>
      <c r="D116" s="242">
        <v>3</v>
      </c>
      <c r="F116" s="241" t="s">
        <v>212</v>
      </c>
      <c r="G116" s="45" t="s">
        <v>369</v>
      </c>
      <c r="H116" s="320">
        <v>0.00317124735729387</v>
      </c>
      <c r="I116" s="127"/>
    </row>
    <row r="117" customHeight="1" spans="2:9">
      <c r="B117" s="241" t="s">
        <v>212</v>
      </c>
      <c r="C117" s="45" t="s">
        <v>370</v>
      </c>
      <c r="D117" s="242">
        <v>1</v>
      </c>
      <c r="F117" s="241" t="s">
        <v>212</v>
      </c>
      <c r="G117" s="45" t="s">
        <v>370</v>
      </c>
      <c r="H117" s="320">
        <v>0.00105708245243129</v>
      </c>
      <c r="I117" s="127"/>
    </row>
    <row r="118" customHeight="1" spans="2:9">
      <c r="B118" s="241" t="s">
        <v>212</v>
      </c>
      <c r="C118" s="45" t="s">
        <v>371</v>
      </c>
      <c r="D118" s="242">
        <v>1</v>
      </c>
      <c r="F118" s="241" t="s">
        <v>212</v>
      </c>
      <c r="G118" s="45" t="s">
        <v>371</v>
      </c>
      <c r="H118" s="320">
        <v>0.00105708245243129</v>
      </c>
      <c r="I118" s="127"/>
    </row>
    <row r="119" customHeight="1" spans="2:9">
      <c r="B119" s="241" t="s">
        <v>212</v>
      </c>
      <c r="C119" s="45" t="s">
        <v>372</v>
      </c>
      <c r="D119" s="242">
        <v>4</v>
      </c>
      <c r="F119" s="241" t="s">
        <v>212</v>
      </c>
      <c r="G119" s="45" t="s">
        <v>372</v>
      </c>
      <c r="H119" s="320">
        <v>0.00422832980972516</v>
      </c>
      <c r="I119" s="127"/>
    </row>
    <row r="120" customHeight="1" spans="2:9">
      <c r="B120" s="241" t="s">
        <v>212</v>
      </c>
      <c r="C120" s="45" t="s">
        <v>373</v>
      </c>
      <c r="D120" s="242">
        <v>3</v>
      </c>
      <c r="F120" s="241" t="s">
        <v>212</v>
      </c>
      <c r="G120" s="45" t="s">
        <v>373</v>
      </c>
      <c r="H120" s="320">
        <v>0.00317124735729387</v>
      </c>
      <c r="I120" s="127"/>
    </row>
    <row r="121" customHeight="1" spans="2:9">
      <c r="B121" s="241" t="s">
        <v>212</v>
      </c>
      <c r="C121" s="45" t="s">
        <v>374</v>
      </c>
      <c r="D121" s="242">
        <v>3</v>
      </c>
      <c r="F121" s="241" t="s">
        <v>212</v>
      </c>
      <c r="G121" s="45" t="s">
        <v>374</v>
      </c>
      <c r="H121" s="320">
        <v>0.00317124735729387</v>
      </c>
      <c r="I121" s="127"/>
    </row>
    <row r="122" customHeight="1" spans="2:9">
      <c r="B122" s="241" t="s">
        <v>212</v>
      </c>
      <c r="C122" s="45" t="s">
        <v>375</v>
      </c>
      <c r="D122" s="242">
        <v>3</v>
      </c>
      <c r="F122" s="241" t="s">
        <v>212</v>
      </c>
      <c r="G122" s="45" t="s">
        <v>375</v>
      </c>
      <c r="H122" s="320">
        <v>0.00317124735729387</v>
      </c>
      <c r="I122" s="127"/>
    </row>
    <row r="123" customHeight="1" spans="2:9">
      <c r="B123" s="241" t="s">
        <v>212</v>
      </c>
      <c r="C123" s="45" t="s">
        <v>376</v>
      </c>
      <c r="D123" s="242">
        <v>6</v>
      </c>
      <c r="F123" s="241" t="s">
        <v>212</v>
      </c>
      <c r="G123" s="45" t="s">
        <v>376</v>
      </c>
      <c r="H123" s="320">
        <v>0.00634249471458774</v>
      </c>
      <c r="I123" s="127"/>
    </row>
    <row r="124" customHeight="1" spans="2:9">
      <c r="B124" s="243" t="s">
        <v>377</v>
      </c>
      <c r="C124" s="244"/>
      <c r="D124" s="245">
        <v>40</v>
      </c>
      <c r="F124" s="243" t="s">
        <v>377</v>
      </c>
      <c r="G124" s="244"/>
      <c r="H124" s="321">
        <v>0.0422832980972516</v>
      </c>
      <c r="I124" s="127"/>
    </row>
    <row r="125" customHeight="1" spans="2:9">
      <c r="B125" s="241" t="s">
        <v>213</v>
      </c>
      <c r="C125" s="45" t="s">
        <v>378</v>
      </c>
      <c r="D125" s="242">
        <v>3</v>
      </c>
      <c r="F125" s="241" t="s">
        <v>213</v>
      </c>
      <c r="G125" s="45" t="s">
        <v>378</v>
      </c>
      <c r="H125" s="320">
        <v>0.00317124735729387</v>
      </c>
      <c r="I125" s="127"/>
    </row>
    <row r="126" customHeight="1" spans="2:9">
      <c r="B126" s="241" t="s">
        <v>213</v>
      </c>
      <c r="C126" s="45" t="s">
        <v>379</v>
      </c>
      <c r="D126" s="242">
        <v>2</v>
      </c>
      <c r="F126" s="241" t="s">
        <v>213</v>
      </c>
      <c r="G126" s="45" t="s">
        <v>379</v>
      </c>
      <c r="H126" s="320">
        <v>0.00211416490486258</v>
      </c>
      <c r="I126" s="127"/>
    </row>
    <row r="127" customHeight="1" spans="2:9">
      <c r="B127" s="241" t="s">
        <v>213</v>
      </c>
      <c r="C127" s="45" t="s">
        <v>380</v>
      </c>
      <c r="D127" s="242">
        <v>1</v>
      </c>
      <c r="F127" s="241" t="s">
        <v>213</v>
      </c>
      <c r="G127" s="45" t="s">
        <v>380</v>
      </c>
      <c r="H127" s="320">
        <v>0.00105708245243129</v>
      </c>
      <c r="I127" s="127"/>
    </row>
    <row r="128" customHeight="1" spans="2:9">
      <c r="B128" s="241" t="s">
        <v>213</v>
      </c>
      <c r="C128" s="45" t="s">
        <v>381</v>
      </c>
      <c r="D128" s="242">
        <v>2</v>
      </c>
      <c r="F128" s="241" t="s">
        <v>213</v>
      </c>
      <c r="G128" s="45" t="s">
        <v>381</v>
      </c>
      <c r="H128" s="320">
        <v>0.00211416490486258</v>
      </c>
      <c r="I128" s="127"/>
    </row>
    <row r="129" customHeight="1" spans="2:9">
      <c r="B129" s="241" t="s">
        <v>213</v>
      </c>
      <c r="C129" s="45" t="s">
        <v>382</v>
      </c>
      <c r="D129" s="242">
        <v>1</v>
      </c>
      <c r="F129" s="241" t="s">
        <v>213</v>
      </c>
      <c r="G129" s="45" t="s">
        <v>382</v>
      </c>
      <c r="H129" s="320">
        <v>0.00105708245243129</v>
      </c>
      <c r="I129" s="127"/>
    </row>
    <row r="130" customHeight="1" spans="2:9">
      <c r="B130" s="241" t="s">
        <v>213</v>
      </c>
      <c r="C130" s="45" t="s">
        <v>383</v>
      </c>
      <c r="D130" s="242">
        <v>4</v>
      </c>
      <c r="F130" s="241" t="s">
        <v>213</v>
      </c>
      <c r="G130" s="45" t="s">
        <v>383</v>
      </c>
      <c r="H130" s="320">
        <v>0.00422832980972516</v>
      </c>
      <c r="I130" s="127"/>
    </row>
    <row r="131" customHeight="1" spans="2:9">
      <c r="B131" s="241" t="s">
        <v>213</v>
      </c>
      <c r="C131" s="45" t="s">
        <v>384</v>
      </c>
      <c r="D131" s="242">
        <v>1</v>
      </c>
      <c r="F131" s="241" t="s">
        <v>213</v>
      </c>
      <c r="G131" s="45" t="s">
        <v>384</v>
      </c>
      <c r="H131" s="320">
        <v>0.00105708245243129</v>
      </c>
      <c r="I131" s="127"/>
    </row>
    <row r="132" customHeight="1" spans="2:9">
      <c r="B132" s="241" t="s">
        <v>213</v>
      </c>
      <c r="C132" s="45" t="s">
        <v>385</v>
      </c>
      <c r="D132" s="242">
        <v>1</v>
      </c>
      <c r="F132" s="241" t="s">
        <v>213</v>
      </c>
      <c r="G132" s="45" t="s">
        <v>385</v>
      </c>
      <c r="H132" s="320">
        <v>0.00105708245243129</v>
      </c>
      <c r="I132" s="127"/>
    </row>
    <row r="133" customHeight="1" spans="2:9">
      <c r="B133" s="241" t="s">
        <v>213</v>
      </c>
      <c r="C133" s="45" t="s">
        <v>386</v>
      </c>
      <c r="D133" s="242">
        <v>2</v>
      </c>
      <c r="F133" s="241" t="s">
        <v>213</v>
      </c>
      <c r="G133" s="45" t="s">
        <v>386</v>
      </c>
      <c r="H133" s="320">
        <v>0.00211416490486258</v>
      </c>
      <c r="I133" s="127"/>
    </row>
    <row r="134" customHeight="1" spans="2:9">
      <c r="B134" s="241" t="s">
        <v>213</v>
      </c>
      <c r="C134" s="45" t="s">
        <v>387</v>
      </c>
      <c r="D134" s="242">
        <v>1</v>
      </c>
      <c r="F134" s="241" t="s">
        <v>213</v>
      </c>
      <c r="G134" s="45" t="s">
        <v>387</v>
      </c>
      <c r="H134" s="320">
        <v>0.00105708245243129</v>
      </c>
      <c r="I134" s="127"/>
    </row>
    <row r="135" customHeight="1" spans="2:9">
      <c r="B135" s="241" t="s">
        <v>213</v>
      </c>
      <c r="C135" s="45" t="s">
        <v>388</v>
      </c>
      <c r="D135" s="242">
        <v>1</v>
      </c>
      <c r="F135" s="241" t="s">
        <v>213</v>
      </c>
      <c r="G135" s="45" t="s">
        <v>388</v>
      </c>
      <c r="H135" s="320">
        <v>0.00105708245243129</v>
      </c>
      <c r="I135" s="127"/>
    </row>
    <row r="136" customHeight="1" spans="2:9">
      <c r="B136" s="243" t="s">
        <v>389</v>
      </c>
      <c r="C136" s="244"/>
      <c r="D136" s="245">
        <v>19</v>
      </c>
      <c r="F136" s="243" t="s">
        <v>389</v>
      </c>
      <c r="G136" s="244"/>
      <c r="H136" s="321">
        <v>0.0200845665961945</v>
      </c>
      <c r="I136" s="127"/>
    </row>
    <row r="137" customHeight="1" spans="2:9">
      <c r="B137" s="241" t="s">
        <v>214</v>
      </c>
      <c r="C137" s="45" t="s">
        <v>390</v>
      </c>
      <c r="D137" s="242">
        <v>2</v>
      </c>
      <c r="F137" s="241" t="s">
        <v>214</v>
      </c>
      <c r="G137" s="45" t="s">
        <v>390</v>
      </c>
      <c r="H137" s="320">
        <v>0.00211416490486258</v>
      </c>
      <c r="I137" s="127"/>
    </row>
    <row r="138" customHeight="1" spans="2:9">
      <c r="B138" s="241" t="s">
        <v>214</v>
      </c>
      <c r="C138" s="45" t="s">
        <v>391</v>
      </c>
      <c r="D138" s="242">
        <v>3</v>
      </c>
      <c r="F138" s="241" t="s">
        <v>214</v>
      </c>
      <c r="G138" s="45" t="s">
        <v>391</v>
      </c>
      <c r="H138" s="320">
        <v>0.00317124735729387</v>
      </c>
      <c r="I138" s="127"/>
    </row>
    <row r="139" customHeight="1" spans="2:9">
      <c r="B139" s="241" t="s">
        <v>214</v>
      </c>
      <c r="C139" s="45" t="s">
        <v>392</v>
      </c>
      <c r="D139" s="242">
        <v>1</v>
      </c>
      <c r="F139" s="241" t="s">
        <v>214</v>
      </c>
      <c r="G139" s="45" t="s">
        <v>392</v>
      </c>
      <c r="H139" s="320">
        <v>0.00105708245243129</v>
      </c>
      <c r="I139" s="127"/>
    </row>
    <row r="140" customHeight="1" spans="2:9">
      <c r="B140" s="241" t="s">
        <v>214</v>
      </c>
      <c r="C140" s="45" t="s">
        <v>393</v>
      </c>
      <c r="D140" s="242">
        <v>3</v>
      </c>
      <c r="F140" s="241" t="s">
        <v>214</v>
      </c>
      <c r="G140" s="45" t="s">
        <v>393</v>
      </c>
      <c r="H140" s="320">
        <v>0.00317124735729387</v>
      </c>
      <c r="I140" s="127"/>
    </row>
    <row r="141" customHeight="1" spans="2:9">
      <c r="B141" s="241" t="s">
        <v>214</v>
      </c>
      <c r="C141" s="45" t="s">
        <v>394</v>
      </c>
      <c r="D141" s="242">
        <v>5</v>
      </c>
      <c r="F141" s="241" t="s">
        <v>214</v>
      </c>
      <c r="G141" s="45" t="s">
        <v>394</v>
      </c>
      <c r="H141" s="320">
        <v>0.00528541226215645</v>
      </c>
      <c r="I141" s="127"/>
    </row>
    <row r="142" customHeight="1" spans="2:9">
      <c r="B142" s="241" t="s">
        <v>214</v>
      </c>
      <c r="C142" s="45" t="s">
        <v>395</v>
      </c>
      <c r="D142" s="242">
        <v>2</v>
      </c>
      <c r="F142" s="241" t="s">
        <v>214</v>
      </c>
      <c r="G142" s="45" t="s">
        <v>395</v>
      </c>
      <c r="H142" s="320">
        <v>0.00211416490486258</v>
      </c>
      <c r="I142" s="127"/>
    </row>
    <row r="143" customHeight="1" spans="2:9">
      <c r="B143" s="241" t="s">
        <v>214</v>
      </c>
      <c r="C143" s="45" t="s">
        <v>396</v>
      </c>
      <c r="D143" s="242">
        <v>5</v>
      </c>
      <c r="F143" s="241" t="s">
        <v>214</v>
      </c>
      <c r="G143" s="45" t="s">
        <v>396</v>
      </c>
      <c r="H143" s="320">
        <v>0.00528541226215645</v>
      </c>
      <c r="I143" s="127"/>
    </row>
    <row r="144" customHeight="1" spans="2:9">
      <c r="B144" s="241" t="s">
        <v>214</v>
      </c>
      <c r="C144" s="45" t="s">
        <v>397</v>
      </c>
      <c r="D144" s="242">
        <v>1</v>
      </c>
      <c r="F144" s="241" t="s">
        <v>214</v>
      </c>
      <c r="G144" s="45" t="s">
        <v>397</v>
      </c>
      <c r="H144" s="320">
        <v>0.00105708245243129</v>
      </c>
      <c r="I144" s="127"/>
    </row>
    <row r="145" customHeight="1" spans="2:9">
      <c r="B145" s="241" t="s">
        <v>214</v>
      </c>
      <c r="C145" s="45" t="s">
        <v>398</v>
      </c>
      <c r="D145" s="242">
        <v>2</v>
      </c>
      <c r="F145" s="241" t="s">
        <v>214</v>
      </c>
      <c r="G145" s="45" t="s">
        <v>398</v>
      </c>
      <c r="H145" s="320">
        <v>0.00211416490486258</v>
      </c>
      <c r="I145" s="127"/>
    </row>
    <row r="146" customHeight="1" spans="2:9">
      <c r="B146" s="241" t="s">
        <v>214</v>
      </c>
      <c r="C146" s="45" t="s">
        <v>399</v>
      </c>
      <c r="D146" s="242">
        <v>2</v>
      </c>
      <c r="F146" s="241" t="s">
        <v>214</v>
      </c>
      <c r="G146" s="45" t="s">
        <v>399</v>
      </c>
      <c r="H146" s="320">
        <v>0.00211416490486258</v>
      </c>
      <c r="I146" s="127"/>
    </row>
    <row r="147" customHeight="1" spans="2:9">
      <c r="B147" s="241" t="s">
        <v>214</v>
      </c>
      <c r="C147" s="45" t="s">
        <v>400</v>
      </c>
      <c r="D147" s="242">
        <v>1</v>
      </c>
      <c r="F147" s="241" t="s">
        <v>214</v>
      </c>
      <c r="G147" s="45" t="s">
        <v>400</v>
      </c>
      <c r="H147" s="320">
        <v>0.00105708245243129</v>
      </c>
      <c r="I147" s="127"/>
    </row>
    <row r="148" customHeight="1" spans="2:9">
      <c r="B148" s="241" t="s">
        <v>214</v>
      </c>
      <c r="C148" s="45" t="s">
        <v>401</v>
      </c>
      <c r="D148" s="242">
        <v>1</v>
      </c>
      <c r="F148" s="241" t="s">
        <v>214</v>
      </c>
      <c r="G148" s="45" t="s">
        <v>401</v>
      </c>
      <c r="H148" s="320">
        <v>0.00105708245243129</v>
      </c>
      <c r="I148" s="127"/>
    </row>
    <row r="149" customHeight="1" spans="2:9">
      <c r="B149" s="241" t="s">
        <v>214</v>
      </c>
      <c r="C149" s="45" t="s">
        <v>402</v>
      </c>
      <c r="D149" s="242">
        <v>2</v>
      </c>
      <c r="F149" s="241" t="s">
        <v>214</v>
      </c>
      <c r="G149" s="45" t="s">
        <v>402</v>
      </c>
      <c r="H149" s="320">
        <v>0.00211416490486258</v>
      </c>
      <c r="I149" s="127"/>
    </row>
    <row r="150" customHeight="1" spans="2:9">
      <c r="B150" s="241" t="s">
        <v>214</v>
      </c>
      <c r="C150" s="45" t="s">
        <v>403</v>
      </c>
      <c r="D150" s="242">
        <v>1</v>
      </c>
      <c r="F150" s="241" t="s">
        <v>214</v>
      </c>
      <c r="G150" s="45" t="s">
        <v>403</v>
      </c>
      <c r="H150" s="320">
        <v>0.00105708245243129</v>
      </c>
      <c r="I150" s="127"/>
    </row>
    <row r="151" customHeight="1" spans="2:9">
      <c r="B151" s="241" t="s">
        <v>214</v>
      </c>
      <c r="C151" s="45" t="s">
        <v>404</v>
      </c>
      <c r="D151" s="242">
        <v>3</v>
      </c>
      <c r="F151" s="241" t="s">
        <v>214</v>
      </c>
      <c r="G151" s="45" t="s">
        <v>404</v>
      </c>
      <c r="H151" s="320">
        <v>0.00317124735729387</v>
      </c>
      <c r="I151" s="127"/>
    </row>
    <row r="152" customHeight="1" spans="2:9">
      <c r="B152" s="241" t="s">
        <v>214</v>
      </c>
      <c r="C152" s="45" t="s">
        <v>405</v>
      </c>
      <c r="D152" s="242">
        <v>2</v>
      </c>
      <c r="F152" s="241" t="s">
        <v>214</v>
      </c>
      <c r="G152" s="45" t="s">
        <v>405</v>
      </c>
      <c r="H152" s="320">
        <v>0.00211416490486258</v>
      </c>
      <c r="I152" s="127"/>
    </row>
    <row r="153" customHeight="1" spans="2:9">
      <c r="B153" s="243" t="s">
        <v>406</v>
      </c>
      <c r="C153" s="244"/>
      <c r="D153" s="245">
        <v>36</v>
      </c>
      <c r="F153" s="243" t="s">
        <v>406</v>
      </c>
      <c r="G153" s="244"/>
      <c r="H153" s="321">
        <v>0.0380549682875264</v>
      </c>
      <c r="I153" s="127"/>
    </row>
    <row r="154" customHeight="1" spans="2:9">
      <c r="B154" s="241" t="s">
        <v>215</v>
      </c>
      <c r="C154" s="45" t="s">
        <v>407</v>
      </c>
      <c r="D154" s="242">
        <v>2</v>
      </c>
      <c r="F154" s="241" t="s">
        <v>215</v>
      </c>
      <c r="G154" s="45" t="s">
        <v>407</v>
      </c>
      <c r="H154" s="320">
        <v>0.00211416490486258</v>
      </c>
      <c r="I154" s="127"/>
    </row>
    <row r="155" customHeight="1" spans="2:9">
      <c r="B155" s="241" t="s">
        <v>215</v>
      </c>
      <c r="C155" s="45" t="s">
        <v>408</v>
      </c>
      <c r="D155" s="242">
        <v>3</v>
      </c>
      <c r="F155" s="241" t="s">
        <v>215</v>
      </c>
      <c r="G155" s="45" t="s">
        <v>408</v>
      </c>
      <c r="H155" s="320">
        <v>0.00317124735729387</v>
      </c>
      <c r="I155" s="127"/>
    </row>
    <row r="156" customHeight="1" spans="2:9">
      <c r="B156" s="241" t="s">
        <v>215</v>
      </c>
      <c r="C156" s="45" t="s">
        <v>409</v>
      </c>
      <c r="D156" s="242">
        <v>1</v>
      </c>
      <c r="F156" s="241" t="s">
        <v>215</v>
      </c>
      <c r="G156" s="45" t="s">
        <v>409</v>
      </c>
      <c r="H156" s="320">
        <v>0.00105708245243129</v>
      </c>
      <c r="I156" s="127"/>
    </row>
    <row r="157" customHeight="1" spans="2:9">
      <c r="B157" s="241" t="s">
        <v>215</v>
      </c>
      <c r="C157" s="45" t="s">
        <v>410</v>
      </c>
      <c r="D157" s="242">
        <v>1</v>
      </c>
      <c r="F157" s="241" t="s">
        <v>215</v>
      </c>
      <c r="G157" s="45" t="s">
        <v>410</v>
      </c>
      <c r="H157" s="320">
        <v>0.00105708245243129</v>
      </c>
      <c r="I157" s="127"/>
    </row>
    <row r="158" customHeight="1" spans="2:9">
      <c r="B158" s="241" t="s">
        <v>215</v>
      </c>
      <c r="C158" s="45" t="s">
        <v>411</v>
      </c>
      <c r="D158" s="242">
        <v>1</v>
      </c>
      <c r="F158" s="241" t="s">
        <v>215</v>
      </c>
      <c r="G158" s="45" t="s">
        <v>411</v>
      </c>
      <c r="H158" s="320">
        <v>0.00105708245243129</v>
      </c>
      <c r="I158" s="127"/>
    </row>
    <row r="159" customHeight="1" spans="2:9">
      <c r="B159" s="241" t="s">
        <v>215</v>
      </c>
      <c r="C159" s="45" t="s">
        <v>412</v>
      </c>
      <c r="D159" s="242">
        <v>2</v>
      </c>
      <c r="F159" s="241" t="s">
        <v>215</v>
      </c>
      <c r="G159" s="45" t="s">
        <v>412</v>
      </c>
      <c r="H159" s="320">
        <v>0.00211416490486258</v>
      </c>
      <c r="I159" s="127"/>
    </row>
    <row r="160" customHeight="1" spans="2:9">
      <c r="B160" s="241" t="s">
        <v>215</v>
      </c>
      <c r="C160" s="45" t="s">
        <v>413</v>
      </c>
      <c r="D160" s="242">
        <v>1</v>
      </c>
      <c r="F160" s="241" t="s">
        <v>215</v>
      </c>
      <c r="G160" s="45" t="s">
        <v>413</v>
      </c>
      <c r="H160" s="320">
        <v>0.00105708245243129</v>
      </c>
      <c r="I160" s="127"/>
    </row>
    <row r="161" customHeight="1" spans="2:9">
      <c r="B161" s="241" t="s">
        <v>215</v>
      </c>
      <c r="C161" s="45" t="s">
        <v>414</v>
      </c>
      <c r="D161" s="242">
        <v>2</v>
      </c>
      <c r="F161" s="241" t="s">
        <v>215</v>
      </c>
      <c r="G161" s="45" t="s">
        <v>414</v>
      </c>
      <c r="H161" s="320">
        <v>0.00211416490486258</v>
      </c>
      <c r="I161" s="127"/>
    </row>
    <row r="162" customHeight="1" spans="2:9">
      <c r="B162" s="241" t="s">
        <v>215</v>
      </c>
      <c r="C162" s="45" t="s">
        <v>415</v>
      </c>
      <c r="D162" s="242">
        <v>1</v>
      </c>
      <c r="F162" s="241" t="s">
        <v>215</v>
      </c>
      <c r="G162" s="45" t="s">
        <v>415</v>
      </c>
      <c r="H162" s="320">
        <v>0.00105708245243129</v>
      </c>
      <c r="I162" s="127"/>
    </row>
    <row r="163" customHeight="1" spans="2:9">
      <c r="B163" s="241" t="s">
        <v>215</v>
      </c>
      <c r="C163" s="45" t="s">
        <v>416</v>
      </c>
      <c r="D163" s="242">
        <v>1</v>
      </c>
      <c r="F163" s="241" t="s">
        <v>215</v>
      </c>
      <c r="G163" s="45" t="s">
        <v>416</v>
      </c>
      <c r="H163" s="320">
        <v>0.00105708245243129</v>
      </c>
      <c r="I163" s="127"/>
    </row>
    <row r="164" customHeight="1" spans="2:9">
      <c r="B164" s="241" t="s">
        <v>215</v>
      </c>
      <c r="C164" s="45" t="s">
        <v>417</v>
      </c>
      <c r="D164" s="242">
        <v>1</v>
      </c>
      <c r="F164" s="241" t="s">
        <v>215</v>
      </c>
      <c r="G164" s="45" t="s">
        <v>417</v>
      </c>
      <c r="H164" s="320">
        <v>0.00105708245243129</v>
      </c>
      <c r="I164" s="127"/>
    </row>
    <row r="165" customHeight="1" spans="2:9">
      <c r="B165" s="243" t="s">
        <v>418</v>
      </c>
      <c r="C165" s="244"/>
      <c r="D165" s="245">
        <v>16</v>
      </c>
      <c r="F165" s="243" t="s">
        <v>418</v>
      </c>
      <c r="G165" s="244"/>
      <c r="H165" s="321">
        <v>0.0169133192389006</v>
      </c>
      <c r="I165" s="127"/>
    </row>
    <row r="166" customHeight="1" spans="2:9">
      <c r="B166" s="241" t="s">
        <v>216</v>
      </c>
      <c r="C166" s="45" t="s">
        <v>419</v>
      </c>
      <c r="D166" s="242">
        <v>1</v>
      </c>
      <c r="F166" s="241" t="s">
        <v>216</v>
      </c>
      <c r="G166" s="45" t="s">
        <v>419</v>
      </c>
      <c r="H166" s="320">
        <v>0.00105708245243129</v>
      </c>
      <c r="I166" s="127"/>
    </row>
    <row r="167" customHeight="1" spans="2:9">
      <c r="B167" s="241" t="s">
        <v>216</v>
      </c>
      <c r="C167" s="45" t="s">
        <v>420</v>
      </c>
      <c r="D167" s="242">
        <v>4</v>
      </c>
      <c r="F167" s="241" t="s">
        <v>216</v>
      </c>
      <c r="G167" s="45" t="s">
        <v>420</v>
      </c>
      <c r="H167" s="320">
        <v>0.00422832980972516</v>
      </c>
      <c r="I167" s="127"/>
    </row>
    <row r="168" customHeight="1" spans="2:9">
      <c r="B168" s="241" t="s">
        <v>216</v>
      </c>
      <c r="C168" s="45" t="s">
        <v>421</v>
      </c>
      <c r="D168" s="242">
        <v>2</v>
      </c>
      <c r="F168" s="241" t="s">
        <v>216</v>
      </c>
      <c r="G168" s="45" t="s">
        <v>421</v>
      </c>
      <c r="H168" s="320">
        <v>0.00211416490486258</v>
      </c>
      <c r="I168" s="127"/>
    </row>
    <row r="169" customHeight="1" spans="2:9">
      <c r="B169" s="241" t="s">
        <v>216</v>
      </c>
      <c r="C169" s="45" t="s">
        <v>422</v>
      </c>
      <c r="D169" s="242">
        <v>1</v>
      </c>
      <c r="F169" s="241" t="s">
        <v>216</v>
      </c>
      <c r="G169" s="45" t="s">
        <v>422</v>
      </c>
      <c r="H169" s="320">
        <v>0.00105708245243129</v>
      </c>
      <c r="I169" s="127"/>
    </row>
    <row r="170" customHeight="1" spans="2:9">
      <c r="B170" s="241" t="s">
        <v>216</v>
      </c>
      <c r="C170" s="45" t="s">
        <v>423</v>
      </c>
      <c r="D170" s="242">
        <v>2</v>
      </c>
      <c r="F170" s="241" t="s">
        <v>216</v>
      </c>
      <c r="G170" s="45" t="s">
        <v>423</v>
      </c>
      <c r="H170" s="320">
        <v>0.00211416490486258</v>
      </c>
      <c r="I170" s="127"/>
    </row>
    <row r="171" customHeight="1" spans="2:9">
      <c r="B171" s="241" t="s">
        <v>216</v>
      </c>
      <c r="C171" s="45" t="s">
        <v>424</v>
      </c>
      <c r="D171" s="242">
        <v>3</v>
      </c>
      <c r="F171" s="241" t="s">
        <v>216</v>
      </c>
      <c r="G171" s="45" t="s">
        <v>424</v>
      </c>
      <c r="H171" s="320">
        <v>0.00317124735729387</v>
      </c>
      <c r="I171" s="127"/>
    </row>
    <row r="172" customHeight="1" spans="2:9">
      <c r="B172" s="241" t="s">
        <v>216</v>
      </c>
      <c r="C172" s="45" t="s">
        <v>425</v>
      </c>
      <c r="D172" s="242">
        <v>4</v>
      </c>
      <c r="F172" s="241" t="s">
        <v>216</v>
      </c>
      <c r="G172" s="45" t="s">
        <v>425</v>
      </c>
      <c r="H172" s="320">
        <v>0.00422832980972516</v>
      </c>
      <c r="I172" s="127"/>
    </row>
    <row r="173" customHeight="1" spans="2:9">
      <c r="B173" s="241" t="s">
        <v>216</v>
      </c>
      <c r="C173" s="45" t="s">
        <v>426</v>
      </c>
      <c r="D173" s="242">
        <v>2</v>
      </c>
      <c r="F173" s="241" t="s">
        <v>216</v>
      </c>
      <c r="G173" s="45" t="s">
        <v>426</v>
      </c>
      <c r="H173" s="320">
        <v>0.00211416490486258</v>
      </c>
      <c r="I173" s="127"/>
    </row>
    <row r="174" customHeight="1" spans="2:9">
      <c r="B174" s="241" t="s">
        <v>216</v>
      </c>
      <c r="C174" s="45" t="s">
        <v>427</v>
      </c>
      <c r="D174" s="242">
        <v>2</v>
      </c>
      <c r="F174" s="241" t="s">
        <v>216</v>
      </c>
      <c r="G174" s="45" t="s">
        <v>427</v>
      </c>
      <c r="H174" s="320">
        <v>0.00211416490486258</v>
      </c>
      <c r="I174" s="127"/>
    </row>
    <row r="175" customHeight="1" spans="2:9">
      <c r="B175" s="241" t="s">
        <v>216</v>
      </c>
      <c r="C175" s="45" t="s">
        <v>428</v>
      </c>
      <c r="D175" s="242">
        <v>2</v>
      </c>
      <c r="F175" s="241" t="s">
        <v>216</v>
      </c>
      <c r="G175" s="45" t="s">
        <v>428</v>
      </c>
      <c r="H175" s="320">
        <v>0.00211416490486258</v>
      </c>
      <c r="I175" s="127"/>
    </row>
    <row r="176" customHeight="1" spans="2:9">
      <c r="B176" s="241" t="s">
        <v>216</v>
      </c>
      <c r="C176" s="45" t="s">
        <v>429</v>
      </c>
      <c r="D176" s="242">
        <v>1</v>
      </c>
      <c r="F176" s="241" t="s">
        <v>216</v>
      </c>
      <c r="G176" s="45" t="s">
        <v>429</v>
      </c>
      <c r="H176" s="320">
        <v>0.00105708245243129</v>
      </c>
      <c r="I176" s="127"/>
    </row>
    <row r="177" customHeight="1" spans="2:9">
      <c r="B177" s="241" t="s">
        <v>216</v>
      </c>
      <c r="C177" s="45" t="s">
        <v>430</v>
      </c>
      <c r="D177" s="242">
        <v>4</v>
      </c>
      <c r="F177" s="241" t="s">
        <v>216</v>
      </c>
      <c r="G177" s="45" t="s">
        <v>430</v>
      </c>
      <c r="H177" s="320">
        <v>0.00422832980972516</v>
      </c>
      <c r="I177" s="127"/>
    </row>
    <row r="178" customHeight="1" spans="2:9">
      <c r="B178" s="241" t="s">
        <v>216</v>
      </c>
      <c r="C178" s="45" t="s">
        <v>431</v>
      </c>
      <c r="D178" s="242">
        <v>2</v>
      </c>
      <c r="F178" s="241" t="s">
        <v>216</v>
      </c>
      <c r="G178" s="45" t="s">
        <v>431</v>
      </c>
      <c r="H178" s="320">
        <v>0.00211416490486258</v>
      </c>
      <c r="I178" s="127"/>
    </row>
    <row r="179" customHeight="1" spans="2:9">
      <c r="B179" s="241" t="s">
        <v>216</v>
      </c>
      <c r="C179" s="45" t="s">
        <v>432</v>
      </c>
      <c r="D179" s="242">
        <v>2</v>
      </c>
      <c r="F179" s="241" t="s">
        <v>216</v>
      </c>
      <c r="G179" s="45" t="s">
        <v>432</v>
      </c>
      <c r="H179" s="320">
        <v>0.00211416490486258</v>
      </c>
      <c r="I179" s="127"/>
    </row>
    <row r="180" customHeight="1" spans="2:9">
      <c r="B180" s="241" t="s">
        <v>216</v>
      </c>
      <c r="C180" s="45" t="s">
        <v>433</v>
      </c>
      <c r="D180" s="242">
        <v>1</v>
      </c>
      <c r="F180" s="241" t="s">
        <v>216</v>
      </c>
      <c r="G180" s="45" t="s">
        <v>433</v>
      </c>
      <c r="H180" s="320">
        <v>0.00105708245243129</v>
      </c>
      <c r="I180" s="127"/>
    </row>
    <row r="181" customHeight="1" spans="2:9">
      <c r="B181" s="241" t="s">
        <v>216</v>
      </c>
      <c r="C181" s="45" t="s">
        <v>434</v>
      </c>
      <c r="D181" s="242">
        <v>1</v>
      </c>
      <c r="F181" s="241" t="s">
        <v>216</v>
      </c>
      <c r="G181" s="45" t="s">
        <v>434</v>
      </c>
      <c r="H181" s="320">
        <v>0.00105708245243129</v>
      </c>
      <c r="I181" s="127"/>
    </row>
    <row r="182" customHeight="1" spans="2:9">
      <c r="B182" s="243" t="s">
        <v>435</v>
      </c>
      <c r="C182" s="244"/>
      <c r="D182" s="245">
        <v>34</v>
      </c>
      <c r="F182" s="243" t="s">
        <v>435</v>
      </c>
      <c r="G182" s="244"/>
      <c r="H182" s="321">
        <v>0.0359408033826638</v>
      </c>
      <c r="I182" s="127"/>
    </row>
    <row r="183" customHeight="1" spans="2:9">
      <c r="B183" s="241" t="s">
        <v>217</v>
      </c>
      <c r="C183" s="45" t="s">
        <v>436</v>
      </c>
      <c r="D183" s="242">
        <v>2</v>
      </c>
      <c r="F183" s="241" t="s">
        <v>217</v>
      </c>
      <c r="G183" s="45" t="s">
        <v>436</v>
      </c>
      <c r="H183" s="320">
        <v>0.00211416490486258</v>
      </c>
      <c r="I183" s="127"/>
    </row>
    <row r="184" customHeight="1" spans="2:9">
      <c r="B184" s="241" t="s">
        <v>217</v>
      </c>
      <c r="C184" s="45" t="s">
        <v>437</v>
      </c>
      <c r="D184" s="242">
        <v>3</v>
      </c>
      <c r="F184" s="241" t="s">
        <v>217</v>
      </c>
      <c r="G184" s="45" t="s">
        <v>437</v>
      </c>
      <c r="H184" s="320">
        <v>0.00317124735729387</v>
      </c>
      <c r="I184" s="127"/>
    </row>
    <row r="185" customHeight="1" spans="2:9">
      <c r="B185" s="241" t="s">
        <v>217</v>
      </c>
      <c r="C185" s="45" t="s">
        <v>438</v>
      </c>
      <c r="D185" s="242">
        <v>2</v>
      </c>
      <c r="F185" s="241" t="s">
        <v>217</v>
      </c>
      <c r="G185" s="45" t="s">
        <v>438</v>
      </c>
      <c r="H185" s="320">
        <v>0.00211416490486258</v>
      </c>
      <c r="I185" s="127"/>
    </row>
    <row r="186" customHeight="1" spans="2:9">
      <c r="B186" s="241" t="s">
        <v>217</v>
      </c>
      <c r="C186" s="45" t="s">
        <v>439</v>
      </c>
      <c r="D186" s="242">
        <v>2</v>
      </c>
      <c r="F186" s="241" t="s">
        <v>217</v>
      </c>
      <c r="G186" s="45" t="s">
        <v>439</v>
      </c>
      <c r="H186" s="320">
        <v>0.00211416490486258</v>
      </c>
      <c r="I186" s="127"/>
    </row>
    <row r="187" customHeight="1" spans="2:9">
      <c r="B187" s="241" t="s">
        <v>217</v>
      </c>
      <c r="C187" s="45" t="s">
        <v>440</v>
      </c>
      <c r="D187" s="242">
        <v>1</v>
      </c>
      <c r="F187" s="241" t="s">
        <v>217</v>
      </c>
      <c r="G187" s="45" t="s">
        <v>440</v>
      </c>
      <c r="H187" s="320">
        <v>0.00105708245243129</v>
      </c>
      <c r="I187" s="127"/>
    </row>
    <row r="188" customHeight="1" spans="2:9">
      <c r="B188" s="241" t="s">
        <v>217</v>
      </c>
      <c r="C188" s="45" t="s">
        <v>441</v>
      </c>
      <c r="D188" s="242">
        <v>1</v>
      </c>
      <c r="F188" s="241" t="s">
        <v>217</v>
      </c>
      <c r="G188" s="45" t="s">
        <v>441</v>
      </c>
      <c r="H188" s="320">
        <v>0.00105708245243129</v>
      </c>
      <c r="I188" s="127"/>
    </row>
    <row r="189" customHeight="1" spans="2:9">
      <c r="B189" s="241" t="s">
        <v>217</v>
      </c>
      <c r="C189" s="45" t="s">
        <v>442</v>
      </c>
      <c r="D189" s="242">
        <v>2</v>
      </c>
      <c r="F189" s="241" t="s">
        <v>217</v>
      </c>
      <c r="G189" s="45" t="s">
        <v>442</v>
      </c>
      <c r="H189" s="320">
        <v>0.00211416490486258</v>
      </c>
      <c r="I189" s="127"/>
    </row>
    <row r="190" customHeight="1" spans="2:9">
      <c r="B190" s="241" t="s">
        <v>217</v>
      </c>
      <c r="C190" s="45" t="s">
        <v>443</v>
      </c>
      <c r="D190" s="242">
        <v>5</v>
      </c>
      <c r="F190" s="241" t="s">
        <v>217</v>
      </c>
      <c r="G190" s="45" t="s">
        <v>443</v>
      </c>
      <c r="H190" s="320">
        <v>0.00528541226215645</v>
      </c>
      <c r="I190" s="127"/>
    </row>
    <row r="191" customHeight="1" spans="2:9">
      <c r="B191" s="241" t="s">
        <v>217</v>
      </c>
      <c r="C191" s="45" t="s">
        <v>444</v>
      </c>
      <c r="D191" s="242">
        <v>3</v>
      </c>
      <c r="F191" s="241" t="s">
        <v>217</v>
      </c>
      <c r="G191" s="45" t="s">
        <v>444</v>
      </c>
      <c r="H191" s="320">
        <v>0.00317124735729387</v>
      </c>
      <c r="I191" s="127"/>
    </row>
    <row r="192" customHeight="1" spans="2:9">
      <c r="B192" s="241" t="s">
        <v>217</v>
      </c>
      <c r="C192" s="45" t="s">
        <v>445</v>
      </c>
      <c r="D192" s="242">
        <v>1</v>
      </c>
      <c r="F192" s="241" t="s">
        <v>217</v>
      </c>
      <c r="G192" s="45" t="s">
        <v>445</v>
      </c>
      <c r="H192" s="320">
        <v>0.00105708245243129</v>
      </c>
      <c r="I192" s="127"/>
    </row>
    <row r="193" customHeight="1" spans="2:9">
      <c r="B193" s="241" t="s">
        <v>217</v>
      </c>
      <c r="C193" s="45" t="s">
        <v>446</v>
      </c>
      <c r="D193" s="242">
        <v>1</v>
      </c>
      <c r="F193" s="241" t="s">
        <v>217</v>
      </c>
      <c r="G193" s="45" t="s">
        <v>446</v>
      </c>
      <c r="H193" s="320">
        <v>0.00105708245243129</v>
      </c>
      <c r="I193" s="127"/>
    </row>
    <row r="194" customHeight="1" spans="2:9">
      <c r="B194" s="241" t="s">
        <v>217</v>
      </c>
      <c r="C194" s="45" t="s">
        <v>447</v>
      </c>
      <c r="D194" s="242">
        <v>1</v>
      </c>
      <c r="F194" s="241" t="s">
        <v>217</v>
      </c>
      <c r="G194" s="45" t="s">
        <v>447</v>
      </c>
      <c r="H194" s="320">
        <v>0.00105708245243129</v>
      </c>
      <c r="I194" s="127"/>
    </row>
    <row r="195" customHeight="1" spans="2:9">
      <c r="B195" s="241" t="s">
        <v>217</v>
      </c>
      <c r="C195" s="45" t="s">
        <v>448</v>
      </c>
      <c r="D195" s="242">
        <v>1</v>
      </c>
      <c r="F195" s="241" t="s">
        <v>217</v>
      </c>
      <c r="G195" s="45" t="s">
        <v>448</v>
      </c>
      <c r="H195" s="320">
        <v>0.00105708245243129</v>
      </c>
      <c r="I195" s="127"/>
    </row>
    <row r="196" customHeight="1" spans="2:9">
      <c r="B196" s="241" t="s">
        <v>217</v>
      </c>
      <c r="C196" s="45" t="s">
        <v>449</v>
      </c>
      <c r="D196" s="242">
        <v>1</v>
      </c>
      <c r="F196" s="241" t="s">
        <v>217</v>
      </c>
      <c r="G196" s="45" t="s">
        <v>449</v>
      </c>
      <c r="H196" s="320">
        <v>0.00105708245243129</v>
      </c>
      <c r="I196" s="127"/>
    </row>
    <row r="197" customHeight="1" spans="2:9">
      <c r="B197" s="241" t="s">
        <v>217</v>
      </c>
      <c r="C197" s="45" t="s">
        <v>450</v>
      </c>
      <c r="D197" s="242">
        <v>1</v>
      </c>
      <c r="F197" s="241" t="s">
        <v>217</v>
      </c>
      <c r="G197" s="45" t="s">
        <v>450</v>
      </c>
      <c r="H197" s="320">
        <v>0.00105708245243129</v>
      </c>
      <c r="I197" s="127"/>
    </row>
    <row r="198" customHeight="1" spans="2:9">
      <c r="B198" s="241" t="s">
        <v>217</v>
      </c>
      <c r="C198" s="45" t="s">
        <v>451</v>
      </c>
      <c r="D198" s="242">
        <v>1</v>
      </c>
      <c r="F198" s="241" t="s">
        <v>217</v>
      </c>
      <c r="G198" s="45" t="s">
        <v>451</v>
      </c>
      <c r="H198" s="320">
        <v>0.00105708245243129</v>
      </c>
      <c r="I198" s="127"/>
    </row>
    <row r="199" customHeight="1" spans="2:9">
      <c r="B199" s="243" t="s">
        <v>452</v>
      </c>
      <c r="C199" s="244"/>
      <c r="D199" s="245">
        <v>28</v>
      </c>
      <c r="F199" s="243" t="s">
        <v>452</v>
      </c>
      <c r="G199" s="244"/>
      <c r="H199" s="321">
        <v>0.0295983086680761</v>
      </c>
      <c r="I199" s="127"/>
    </row>
    <row r="200" customHeight="1" spans="2:9">
      <c r="B200" s="241" t="s">
        <v>218</v>
      </c>
      <c r="C200" s="45" t="s">
        <v>453</v>
      </c>
      <c r="D200" s="242">
        <v>1</v>
      </c>
      <c r="F200" s="241" t="s">
        <v>218</v>
      </c>
      <c r="G200" s="45" t="s">
        <v>453</v>
      </c>
      <c r="H200" s="320">
        <v>0.00105708245243129</v>
      </c>
      <c r="I200" s="127"/>
    </row>
    <row r="201" customHeight="1" spans="2:9">
      <c r="B201" s="241" t="s">
        <v>218</v>
      </c>
      <c r="C201" s="45" t="s">
        <v>454</v>
      </c>
      <c r="D201" s="242">
        <v>1</v>
      </c>
      <c r="F201" s="241" t="s">
        <v>218</v>
      </c>
      <c r="G201" s="45" t="s">
        <v>454</v>
      </c>
      <c r="H201" s="320">
        <v>0.00105708245243129</v>
      </c>
      <c r="I201" s="127"/>
    </row>
    <row r="202" customHeight="1" spans="2:9">
      <c r="B202" s="241" t="s">
        <v>218</v>
      </c>
      <c r="C202" s="45" t="s">
        <v>455</v>
      </c>
      <c r="D202" s="242">
        <v>1</v>
      </c>
      <c r="F202" s="241" t="s">
        <v>218</v>
      </c>
      <c r="G202" s="45" t="s">
        <v>455</v>
      </c>
      <c r="H202" s="320">
        <v>0.00105708245243129</v>
      </c>
      <c r="I202" s="127"/>
    </row>
    <row r="203" customHeight="1" spans="2:9">
      <c r="B203" s="241" t="s">
        <v>218</v>
      </c>
      <c r="C203" s="45" t="s">
        <v>456</v>
      </c>
      <c r="D203" s="242">
        <v>1</v>
      </c>
      <c r="F203" s="241" t="s">
        <v>218</v>
      </c>
      <c r="G203" s="45" t="s">
        <v>456</v>
      </c>
      <c r="H203" s="320">
        <v>0.00105708245243129</v>
      </c>
      <c r="I203" s="127"/>
    </row>
    <row r="204" customHeight="1" spans="2:9">
      <c r="B204" s="241" t="s">
        <v>218</v>
      </c>
      <c r="C204" s="45" t="s">
        <v>457</v>
      </c>
      <c r="D204" s="242">
        <v>1</v>
      </c>
      <c r="F204" s="241" t="s">
        <v>218</v>
      </c>
      <c r="G204" s="45" t="s">
        <v>457</v>
      </c>
      <c r="H204" s="320">
        <v>0.00105708245243129</v>
      </c>
      <c r="I204" s="127"/>
    </row>
    <row r="205" customHeight="1" spans="2:9">
      <c r="B205" s="241" t="s">
        <v>218</v>
      </c>
      <c r="C205" s="45" t="s">
        <v>458</v>
      </c>
      <c r="D205" s="242">
        <v>4</v>
      </c>
      <c r="F205" s="241" t="s">
        <v>218</v>
      </c>
      <c r="G205" s="45" t="s">
        <v>458</v>
      </c>
      <c r="H205" s="320">
        <v>0.00422832980972516</v>
      </c>
      <c r="I205" s="127"/>
    </row>
    <row r="206" customHeight="1" spans="2:9">
      <c r="B206" s="241" t="s">
        <v>218</v>
      </c>
      <c r="C206" s="45" t="s">
        <v>459</v>
      </c>
      <c r="D206" s="242">
        <v>1</v>
      </c>
      <c r="F206" s="241" t="s">
        <v>218</v>
      </c>
      <c r="G206" s="45" t="s">
        <v>459</v>
      </c>
      <c r="H206" s="320">
        <v>0.00105708245243129</v>
      </c>
      <c r="I206" s="127"/>
    </row>
    <row r="207" customHeight="1" spans="2:9">
      <c r="B207" s="241" t="s">
        <v>218</v>
      </c>
      <c r="C207" s="45" t="s">
        <v>460</v>
      </c>
      <c r="D207" s="242">
        <v>1</v>
      </c>
      <c r="F207" s="241" t="s">
        <v>218</v>
      </c>
      <c r="G207" s="45" t="s">
        <v>460</v>
      </c>
      <c r="H207" s="320">
        <v>0.00105708245243129</v>
      </c>
      <c r="I207" s="127"/>
    </row>
    <row r="208" customHeight="1" spans="2:9">
      <c r="B208" s="241" t="s">
        <v>218</v>
      </c>
      <c r="C208" s="45" t="s">
        <v>461</v>
      </c>
      <c r="D208" s="242">
        <v>1</v>
      </c>
      <c r="F208" s="241" t="s">
        <v>218</v>
      </c>
      <c r="G208" s="45" t="s">
        <v>461</v>
      </c>
      <c r="H208" s="320">
        <v>0.00105708245243129</v>
      </c>
      <c r="I208" s="127"/>
    </row>
    <row r="209" customHeight="1" spans="2:9">
      <c r="B209" s="241" t="s">
        <v>218</v>
      </c>
      <c r="C209" s="45" t="s">
        <v>462</v>
      </c>
      <c r="D209" s="242">
        <v>1</v>
      </c>
      <c r="F209" s="241" t="s">
        <v>218</v>
      </c>
      <c r="G209" s="45" t="s">
        <v>462</v>
      </c>
      <c r="H209" s="320">
        <v>0.00105708245243129</v>
      </c>
      <c r="I209" s="127"/>
    </row>
    <row r="210" customHeight="1" spans="2:9">
      <c r="B210" s="241" t="s">
        <v>218</v>
      </c>
      <c r="C210" s="45" t="s">
        <v>463</v>
      </c>
      <c r="D210" s="242">
        <v>1</v>
      </c>
      <c r="F210" s="241" t="s">
        <v>218</v>
      </c>
      <c r="G210" s="45" t="s">
        <v>463</v>
      </c>
      <c r="H210" s="320">
        <v>0.00105708245243129</v>
      </c>
      <c r="I210" s="127"/>
    </row>
    <row r="211" customHeight="1" spans="2:9">
      <c r="B211" s="241" t="s">
        <v>218</v>
      </c>
      <c r="C211" s="45" t="s">
        <v>464</v>
      </c>
      <c r="D211" s="242">
        <v>1</v>
      </c>
      <c r="F211" s="241" t="s">
        <v>218</v>
      </c>
      <c r="G211" s="45" t="s">
        <v>464</v>
      </c>
      <c r="H211" s="320">
        <v>0.00105708245243129</v>
      </c>
      <c r="I211" s="127"/>
    </row>
    <row r="212" customHeight="1" spans="2:9">
      <c r="B212" s="241" t="s">
        <v>218</v>
      </c>
      <c r="C212" s="45" t="s">
        <v>465</v>
      </c>
      <c r="D212" s="242">
        <v>2</v>
      </c>
      <c r="F212" s="241" t="s">
        <v>218</v>
      </c>
      <c r="G212" s="45" t="s">
        <v>465</v>
      </c>
      <c r="H212" s="320">
        <v>0.00211416490486258</v>
      </c>
      <c r="I212" s="127"/>
    </row>
    <row r="213" customHeight="1" spans="2:9">
      <c r="B213" s="243" t="s">
        <v>466</v>
      </c>
      <c r="C213" s="244"/>
      <c r="D213" s="245">
        <v>17</v>
      </c>
      <c r="F213" s="243" t="s">
        <v>466</v>
      </c>
      <c r="G213" s="244"/>
      <c r="H213" s="321">
        <v>0.0179704016913319</v>
      </c>
      <c r="I213" s="127"/>
    </row>
    <row r="214" customHeight="1" spans="2:9">
      <c r="B214" s="241" t="s">
        <v>219</v>
      </c>
      <c r="C214" s="45" t="s">
        <v>467</v>
      </c>
      <c r="D214" s="242">
        <v>1</v>
      </c>
      <c r="F214" s="241" t="s">
        <v>219</v>
      </c>
      <c r="G214" s="45" t="s">
        <v>467</v>
      </c>
      <c r="H214" s="320">
        <v>0.00105708245243129</v>
      </c>
      <c r="I214" s="127"/>
    </row>
    <row r="215" customHeight="1" spans="2:9">
      <c r="B215" s="241" t="s">
        <v>219</v>
      </c>
      <c r="C215" s="45" t="s">
        <v>468</v>
      </c>
      <c r="D215" s="242">
        <v>4</v>
      </c>
      <c r="F215" s="241" t="s">
        <v>219</v>
      </c>
      <c r="G215" s="45" t="s">
        <v>468</v>
      </c>
      <c r="H215" s="320">
        <v>0.00422832980972516</v>
      </c>
      <c r="I215" s="127"/>
    </row>
    <row r="216" customHeight="1" spans="2:9">
      <c r="B216" s="241" t="s">
        <v>219</v>
      </c>
      <c r="C216" s="45" t="s">
        <v>469</v>
      </c>
      <c r="D216" s="242">
        <v>2</v>
      </c>
      <c r="F216" s="241" t="s">
        <v>219</v>
      </c>
      <c r="G216" s="45" t="s">
        <v>469</v>
      </c>
      <c r="H216" s="320">
        <v>0.00211416490486258</v>
      </c>
      <c r="I216" s="127"/>
    </row>
    <row r="217" customHeight="1" spans="2:9">
      <c r="B217" s="241" t="s">
        <v>219</v>
      </c>
      <c r="C217" s="45" t="s">
        <v>470</v>
      </c>
      <c r="D217" s="242">
        <v>3</v>
      </c>
      <c r="F217" s="241" t="s">
        <v>219</v>
      </c>
      <c r="G217" s="45" t="s">
        <v>470</v>
      </c>
      <c r="H217" s="320">
        <v>0.00317124735729387</v>
      </c>
      <c r="I217" s="127"/>
    </row>
    <row r="218" customHeight="1" spans="2:9">
      <c r="B218" s="241" t="s">
        <v>219</v>
      </c>
      <c r="C218" s="45" t="s">
        <v>471</v>
      </c>
      <c r="D218" s="242">
        <v>5</v>
      </c>
      <c r="F218" s="241" t="s">
        <v>219</v>
      </c>
      <c r="G218" s="45" t="s">
        <v>471</v>
      </c>
      <c r="H218" s="320">
        <v>0.00528541226215645</v>
      </c>
      <c r="I218" s="127"/>
    </row>
    <row r="219" customHeight="1" spans="2:9">
      <c r="B219" s="241" t="s">
        <v>219</v>
      </c>
      <c r="C219" s="45" t="s">
        <v>472</v>
      </c>
      <c r="D219" s="242">
        <v>3</v>
      </c>
      <c r="F219" s="241" t="s">
        <v>219</v>
      </c>
      <c r="G219" s="45" t="s">
        <v>472</v>
      </c>
      <c r="H219" s="320">
        <v>0.00317124735729387</v>
      </c>
      <c r="I219" s="127"/>
    </row>
    <row r="220" customHeight="1" spans="2:9">
      <c r="B220" s="241" t="s">
        <v>219</v>
      </c>
      <c r="C220" s="45" t="s">
        <v>473</v>
      </c>
      <c r="D220" s="242">
        <v>1</v>
      </c>
      <c r="F220" s="241" t="s">
        <v>219</v>
      </c>
      <c r="G220" s="45" t="s">
        <v>473</v>
      </c>
      <c r="H220" s="320">
        <v>0.00105708245243129</v>
      </c>
      <c r="I220" s="127"/>
    </row>
    <row r="221" customHeight="1" spans="2:9">
      <c r="B221" s="241" t="s">
        <v>219</v>
      </c>
      <c r="C221" s="45" t="s">
        <v>474</v>
      </c>
      <c r="D221" s="242">
        <v>5</v>
      </c>
      <c r="F221" s="241" t="s">
        <v>219</v>
      </c>
      <c r="G221" s="45" t="s">
        <v>474</v>
      </c>
      <c r="H221" s="320">
        <v>0.00528541226215645</v>
      </c>
      <c r="I221" s="127"/>
    </row>
    <row r="222" customHeight="1" spans="2:9">
      <c r="B222" s="241" t="s">
        <v>219</v>
      </c>
      <c r="C222" s="45" t="s">
        <v>475</v>
      </c>
      <c r="D222" s="242">
        <v>1</v>
      </c>
      <c r="F222" s="241" t="s">
        <v>219</v>
      </c>
      <c r="G222" s="45" t="s">
        <v>475</v>
      </c>
      <c r="H222" s="320">
        <v>0.00105708245243129</v>
      </c>
      <c r="I222" s="127"/>
    </row>
    <row r="223" customHeight="1" spans="2:9">
      <c r="B223" s="241" t="s">
        <v>219</v>
      </c>
      <c r="C223" s="45" t="s">
        <v>476</v>
      </c>
      <c r="D223" s="242">
        <v>3</v>
      </c>
      <c r="F223" s="241" t="s">
        <v>219</v>
      </c>
      <c r="G223" s="45" t="s">
        <v>476</v>
      </c>
      <c r="H223" s="320">
        <v>0.00317124735729387</v>
      </c>
      <c r="I223" s="127"/>
    </row>
    <row r="224" customHeight="1" spans="2:9">
      <c r="B224" s="241" t="s">
        <v>219</v>
      </c>
      <c r="C224" s="45" t="s">
        <v>477</v>
      </c>
      <c r="D224" s="242">
        <v>1</v>
      </c>
      <c r="F224" s="241" t="s">
        <v>219</v>
      </c>
      <c r="G224" s="45" t="s">
        <v>477</v>
      </c>
      <c r="H224" s="320">
        <v>0.00105708245243129</v>
      </c>
      <c r="I224" s="127"/>
    </row>
    <row r="225" customHeight="1" spans="2:9">
      <c r="B225" s="241" t="s">
        <v>219</v>
      </c>
      <c r="C225" s="45" t="s">
        <v>478</v>
      </c>
      <c r="D225" s="242">
        <v>1</v>
      </c>
      <c r="F225" s="241" t="s">
        <v>219</v>
      </c>
      <c r="G225" s="45" t="s">
        <v>478</v>
      </c>
      <c r="H225" s="320">
        <v>0.00105708245243129</v>
      </c>
      <c r="I225" s="127"/>
    </row>
    <row r="226" customHeight="1" spans="2:9">
      <c r="B226" s="241" t="s">
        <v>219</v>
      </c>
      <c r="C226" s="45" t="s">
        <v>479</v>
      </c>
      <c r="D226" s="242">
        <v>1</v>
      </c>
      <c r="F226" s="241" t="s">
        <v>219</v>
      </c>
      <c r="G226" s="45" t="s">
        <v>479</v>
      </c>
      <c r="H226" s="320">
        <v>0.00105708245243129</v>
      </c>
      <c r="I226" s="127"/>
    </row>
    <row r="227" customHeight="1" spans="2:9">
      <c r="B227" s="241" t="s">
        <v>219</v>
      </c>
      <c r="C227" s="45" t="s">
        <v>480</v>
      </c>
      <c r="D227" s="242">
        <v>2</v>
      </c>
      <c r="F227" s="241" t="s">
        <v>219</v>
      </c>
      <c r="G227" s="45" t="s">
        <v>480</v>
      </c>
      <c r="H227" s="320">
        <v>0.00211416490486258</v>
      </c>
      <c r="I227" s="127"/>
    </row>
    <row r="228" customHeight="1" spans="2:9">
      <c r="B228" s="241" t="s">
        <v>219</v>
      </c>
      <c r="C228" s="45" t="s">
        <v>481</v>
      </c>
      <c r="D228" s="242">
        <v>1</v>
      </c>
      <c r="F228" s="241" t="s">
        <v>219</v>
      </c>
      <c r="G228" s="45" t="s">
        <v>481</v>
      </c>
      <c r="H228" s="320">
        <v>0.00105708245243129</v>
      </c>
      <c r="I228" s="127"/>
    </row>
    <row r="229" customHeight="1" spans="2:9">
      <c r="B229" s="241" t="s">
        <v>219</v>
      </c>
      <c r="C229" s="45" t="s">
        <v>482</v>
      </c>
      <c r="D229" s="242">
        <v>2</v>
      </c>
      <c r="F229" s="241" t="s">
        <v>219</v>
      </c>
      <c r="G229" s="45" t="s">
        <v>482</v>
      </c>
      <c r="H229" s="320">
        <v>0.00211416490486258</v>
      </c>
      <c r="I229" s="127"/>
    </row>
    <row r="230" customHeight="1" spans="2:9">
      <c r="B230" s="241" t="s">
        <v>219</v>
      </c>
      <c r="C230" s="45" t="s">
        <v>483</v>
      </c>
      <c r="D230" s="242">
        <v>2</v>
      </c>
      <c r="F230" s="241" t="s">
        <v>219</v>
      </c>
      <c r="G230" s="45" t="s">
        <v>483</v>
      </c>
      <c r="H230" s="320">
        <v>0.00211416490486258</v>
      </c>
      <c r="I230" s="127"/>
    </row>
    <row r="231" customHeight="1" spans="2:9">
      <c r="B231" s="241" t="s">
        <v>219</v>
      </c>
      <c r="C231" s="45" t="s">
        <v>484</v>
      </c>
      <c r="D231" s="242">
        <v>2</v>
      </c>
      <c r="F231" s="241" t="s">
        <v>219</v>
      </c>
      <c r="G231" s="45" t="s">
        <v>484</v>
      </c>
      <c r="H231" s="320">
        <v>0.00211416490486258</v>
      </c>
      <c r="I231" s="127"/>
    </row>
    <row r="232" customHeight="1" spans="2:9">
      <c r="B232" s="241" t="s">
        <v>219</v>
      </c>
      <c r="C232" s="45" t="s">
        <v>485</v>
      </c>
      <c r="D232" s="242">
        <v>3</v>
      </c>
      <c r="F232" s="241" t="s">
        <v>219</v>
      </c>
      <c r="G232" s="45" t="s">
        <v>485</v>
      </c>
      <c r="H232" s="320">
        <v>0.00317124735729387</v>
      </c>
      <c r="I232" s="127"/>
    </row>
    <row r="233" customHeight="1" spans="2:9">
      <c r="B233" s="241" t="s">
        <v>219</v>
      </c>
      <c r="C233" s="45" t="s">
        <v>486</v>
      </c>
      <c r="D233" s="242">
        <v>5</v>
      </c>
      <c r="F233" s="241" t="s">
        <v>219</v>
      </c>
      <c r="G233" s="45" t="s">
        <v>486</v>
      </c>
      <c r="H233" s="320">
        <v>0.00528541226215645</v>
      </c>
      <c r="I233" s="127"/>
    </row>
    <row r="234" customHeight="1" spans="2:9">
      <c r="B234" s="241" t="s">
        <v>219</v>
      </c>
      <c r="C234" s="45" t="s">
        <v>487</v>
      </c>
      <c r="D234" s="242">
        <v>1</v>
      </c>
      <c r="F234" s="241" t="s">
        <v>219</v>
      </c>
      <c r="G234" s="45" t="s">
        <v>487</v>
      </c>
      <c r="H234" s="320">
        <v>0.00105708245243129</v>
      </c>
      <c r="I234" s="127"/>
    </row>
    <row r="235" customHeight="1" spans="2:9">
      <c r="B235" s="241" t="s">
        <v>219</v>
      </c>
      <c r="C235" s="45" t="s">
        <v>488</v>
      </c>
      <c r="D235" s="242">
        <v>2</v>
      </c>
      <c r="F235" s="241" t="s">
        <v>219</v>
      </c>
      <c r="G235" s="45" t="s">
        <v>488</v>
      </c>
      <c r="H235" s="320">
        <v>0.00211416490486258</v>
      </c>
      <c r="I235" s="127"/>
    </row>
    <row r="236" customHeight="1" spans="2:9">
      <c r="B236" s="241" t="s">
        <v>219</v>
      </c>
      <c r="C236" s="45" t="s">
        <v>489</v>
      </c>
      <c r="D236" s="242">
        <v>2</v>
      </c>
      <c r="F236" s="241" t="s">
        <v>219</v>
      </c>
      <c r="G236" s="45" t="s">
        <v>489</v>
      </c>
      <c r="H236" s="320">
        <v>0.00211416490486258</v>
      </c>
      <c r="I236" s="127"/>
    </row>
    <row r="237" customHeight="1" spans="2:9">
      <c r="B237" s="241" t="s">
        <v>219</v>
      </c>
      <c r="C237" s="45" t="s">
        <v>490</v>
      </c>
      <c r="D237" s="242">
        <v>2</v>
      </c>
      <c r="F237" s="241" t="s">
        <v>219</v>
      </c>
      <c r="G237" s="45" t="s">
        <v>490</v>
      </c>
      <c r="H237" s="320">
        <v>0.00211416490486258</v>
      </c>
      <c r="I237" s="127"/>
    </row>
    <row r="238" customHeight="1" spans="2:9">
      <c r="B238" s="241" t="s">
        <v>219</v>
      </c>
      <c r="C238" s="45" t="s">
        <v>491</v>
      </c>
      <c r="D238" s="242">
        <v>1</v>
      </c>
      <c r="F238" s="241" t="s">
        <v>219</v>
      </c>
      <c r="G238" s="45" t="s">
        <v>491</v>
      </c>
      <c r="H238" s="320">
        <v>0.00105708245243129</v>
      </c>
      <c r="I238" s="127"/>
    </row>
    <row r="239" customHeight="1" spans="2:9">
      <c r="B239" s="241" t="s">
        <v>219</v>
      </c>
      <c r="C239" s="45" t="s">
        <v>492</v>
      </c>
      <c r="D239" s="242">
        <v>3</v>
      </c>
      <c r="F239" s="241" t="s">
        <v>219</v>
      </c>
      <c r="G239" s="45" t="s">
        <v>492</v>
      </c>
      <c r="H239" s="320">
        <v>0.00317124735729387</v>
      </c>
      <c r="I239" s="127"/>
    </row>
    <row r="240" customHeight="1" spans="2:9">
      <c r="B240" s="241" t="s">
        <v>219</v>
      </c>
      <c r="C240" s="45" t="s">
        <v>493</v>
      </c>
      <c r="D240" s="242">
        <v>1</v>
      </c>
      <c r="F240" s="241" t="s">
        <v>219</v>
      </c>
      <c r="G240" s="45" t="s">
        <v>493</v>
      </c>
      <c r="H240" s="320">
        <v>0.00105708245243129</v>
      </c>
      <c r="I240" s="127"/>
    </row>
    <row r="241" customHeight="1" spans="2:9">
      <c r="B241" s="241" t="s">
        <v>219</v>
      </c>
      <c r="C241" s="45" t="s">
        <v>494</v>
      </c>
      <c r="D241" s="242">
        <v>3</v>
      </c>
      <c r="F241" s="241" t="s">
        <v>219</v>
      </c>
      <c r="G241" s="45" t="s">
        <v>494</v>
      </c>
      <c r="H241" s="320">
        <v>0.00317124735729387</v>
      </c>
      <c r="I241" s="127"/>
    </row>
    <row r="242" customHeight="1" spans="2:9">
      <c r="B242" s="241" t="s">
        <v>219</v>
      </c>
      <c r="C242" s="45" t="s">
        <v>495</v>
      </c>
      <c r="D242" s="242">
        <v>2</v>
      </c>
      <c r="F242" s="241" t="s">
        <v>219</v>
      </c>
      <c r="G242" s="45" t="s">
        <v>495</v>
      </c>
      <c r="H242" s="320">
        <v>0.00211416490486258</v>
      </c>
      <c r="I242" s="127"/>
    </row>
    <row r="243" customHeight="1" spans="2:9">
      <c r="B243" s="241" t="s">
        <v>219</v>
      </c>
      <c r="C243" s="45" t="s">
        <v>496</v>
      </c>
      <c r="D243" s="242">
        <v>1</v>
      </c>
      <c r="F243" s="241" t="s">
        <v>219</v>
      </c>
      <c r="G243" s="45" t="s">
        <v>496</v>
      </c>
      <c r="H243" s="320">
        <v>0.00105708245243129</v>
      </c>
      <c r="I243" s="127"/>
    </row>
    <row r="244" customHeight="1" spans="2:9">
      <c r="B244" s="241" t="s">
        <v>219</v>
      </c>
      <c r="C244" s="45" t="s">
        <v>497</v>
      </c>
      <c r="D244" s="242">
        <v>1</v>
      </c>
      <c r="F244" s="241" t="s">
        <v>219</v>
      </c>
      <c r="G244" s="45" t="s">
        <v>497</v>
      </c>
      <c r="H244" s="320">
        <v>0.00105708245243129</v>
      </c>
      <c r="I244" s="127"/>
    </row>
    <row r="245" customHeight="1" spans="2:9">
      <c r="B245" s="241" t="s">
        <v>219</v>
      </c>
      <c r="C245" s="45" t="s">
        <v>498</v>
      </c>
      <c r="D245" s="242">
        <v>1</v>
      </c>
      <c r="F245" s="241" t="s">
        <v>219</v>
      </c>
      <c r="G245" s="45" t="s">
        <v>498</v>
      </c>
      <c r="H245" s="320">
        <v>0.00105708245243129</v>
      </c>
      <c r="I245" s="127"/>
    </row>
    <row r="246" customHeight="1" spans="2:9">
      <c r="B246" s="241" t="s">
        <v>219</v>
      </c>
      <c r="C246" s="45" t="s">
        <v>499</v>
      </c>
      <c r="D246" s="242">
        <v>6</v>
      </c>
      <c r="F246" s="241" t="s">
        <v>219</v>
      </c>
      <c r="G246" s="45" t="s">
        <v>499</v>
      </c>
      <c r="H246" s="320">
        <v>0.00634249471458774</v>
      </c>
      <c r="I246" s="127"/>
    </row>
    <row r="247" customHeight="1" spans="2:9">
      <c r="B247" s="241" t="s">
        <v>219</v>
      </c>
      <c r="C247" s="45" t="s">
        <v>500</v>
      </c>
      <c r="D247" s="242">
        <v>2</v>
      </c>
      <c r="F247" s="241" t="s">
        <v>219</v>
      </c>
      <c r="G247" s="45" t="s">
        <v>500</v>
      </c>
      <c r="H247" s="320">
        <v>0.00211416490486258</v>
      </c>
      <c r="I247" s="127"/>
    </row>
    <row r="248" customHeight="1" spans="2:9">
      <c r="B248" s="241" t="s">
        <v>219</v>
      </c>
      <c r="C248" s="45" t="s">
        <v>501</v>
      </c>
      <c r="D248" s="242">
        <v>1</v>
      </c>
      <c r="F248" s="241" t="s">
        <v>219</v>
      </c>
      <c r="G248" s="45" t="s">
        <v>501</v>
      </c>
      <c r="H248" s="320">
        <v>0.00105708245243129</v>
      </c>
      <c r="I248" s="127"/>
    </row>
    <row r="249" customHeight="1" spans="2:9">
      <c r="B249" s="241" t="s">
        <v>219</v>
      </c>
      <c r="C249" s="45" t="s">
        <v>502</v>
      </c>
      <c r="D249" s="242">
        <v>1</v>
      </c>
      <c r="F249" s="241" t="s">
        <v>219</v>
      </c>
      <c r="G249" s="45" t="s">
        <v>502</v>
      </c>
      <c r="H249" s="320">
        <v>0.00105708245243129</v>
      </c>
      <c r="I249" s="127"/>
    </row>
    <row r="250" customHeight="1" spans="2:9">
      <c r="B250" s="241" t="s">
        <v>219</v>
      </c>
      <c r="C250" s="45" t="s">
        <v>503</v>
      </c>
      <c r="D250" s="242">
        <v>1</v>
      </c>
      <c r="F250" s="241" t="s">
        <v>219</v>
      </c>
      <c r="G250" s="45" t="s">
        <v>503</v>
      </c>
      <c r="H250" s="320">
        <v>0.00105708245243129</v>
      </c>
      <c r="I250" s="127"/>
    </row>
    <row r="251" customHeight="1" spans="2:9">
      <c r="B251" s="241" t="s">
        <v>219</v>
      </c>
      <c r="C251" s="45" t="s">
        <v>504</v>
      </c>
      <c r="D251" s="242">
        <v>1</v>
      </c>
      <c r="F251" s="241" t="s">
        <v>219</v>
      </c>
      <c r="G251" s="45" t="s">
        <v>504</v>
      </c>
      <c r="H251" s="320">
        <v>0.00105708245243129</v>
      </c>
      <c r="I251" s="127"/>
    </row>
    <row r="252" customHeight="1" spans="2:9">
      <c r="B252" s="241" t="s">
        <v>219</v>
      </c>
      <c r="C252" s="45" t="s">
        <v>505</v>
      </c>
      <c r="D252" s="242">
        <v>1</v>
      </c>
      <c r="F252" s="241" t="s">
        <v>219</v>
      </c>
      <c r="G252" s="45" t="s">
        <v>505</v>
      </c>
      <c r="H252" s="320">
        <v>0.00105708245243129</v>
      </c>
      <c r="I252" s="127"/>
    </row>
    <row r="253" customHeight="1" spans="2:9">
      <c r="B253" s="241" t="s">
        <v>219</v>
      </c>
      <c r="C253" s="45" t="s">
        <v>506</v>
      </c>
      <c r="D253" s="242">
        <v>1</v>
      </c>
      <c r="F253" s="241" t="s">
        <v>219</v>
      </c>
      <c r="G253" s="45" t="s">
        <v>506</v>
      </c>
      <c r="H253" s="320">
        <v>0.00105708245243129</v>
      </c>
      <c r="I253" s="127"/>
    </row>
    <row r="254" customHeight="1" spans="2:9">
      <c r="B254" s="241" t="s">
        <v>219</v>
      </c>
      <c r="C254" s="45" t="s">
        <v>507</v>
      </c>
      <c r="D254" s="242">
        <v>5</v>
      </c>
      <c r="F254" s="241" t="s">
        <v>219</v>
      </c>
      <c r="G254" s="45" t="s">
        <v>507</v>
      </c>
      <c r="H254" s="320">
        <v>0.00528541226215645</v>
      </c>
      <c r="I254" s="127"/>
    </row>
    <row r="255" customHeight="1" spans="2:9">
      <c r="B255" s="241" t="s">
        <v>219</v>
      </c>
      <c r="C255" s="45" t="s">
        <v>508</v>
      </c>
      <c r="D255" s="242">
        <v>1</v>
      </c>
      <c r="F255" s="241" t="s">
        <v>219</v>
      </c>
      <c r="G255" s="45" t="s">
        <v>508</v>
      </c>
      <c r="H255" s="320">
        <v>0.00105708245243129</v>
      </c>
      <c r="I255" s="127"/>
    </row>
    <row r="256" customHeight="1" spans="2:9">
      <c r="B256" s="241" t="s">
        <v>219</v>
      </c>
      <c r="C256" s="45" t="s">
        <v>509</v>
      </c>
      <c r="D256" s="242">
        <v>2</v>
      </c>
      <c r="F256" s="241" t="s">
        <v>219</v>
      </c>
      <c r="G256" s="45" t="s">
        <v>509</v>
      </c>
      <c r="H256" s="320">
        <v>0.00211416490486258</v>
      </c>
      <c r="I256" s="127"/>
    </row>
    <row r="257" customHeight="1" spans="2:9">
      <c r="B257" s="241" t="s">
        <v>219</v>
      </c>
      <c r="C257" s="45" t="s">
        <v>510</v>
      </c>
      <c r="D257" s="242">
        <v>1</v>
      </c>
      <c r="F257" s="241" t="s">
        <v>219</v>
      </c>
      <c r="G257" s="45" t="s">
        <v>510</v>
      </c>
      <c r="H257" s="320">
        <v>0.00105708245243129</v>
      </c>
      <c r="I257" s="127"/>
    </row>
    <row r="258" customHeight="1" spans="2:9">
      <c r="B258" s="241" t="s">
        <v>219</v>
      </c>
      <c r="C258" s="45" t="s">
        <v>511</v>
      </c>
      <c r="D258" s="242">
        <v>1</v>
      </c>
      <c r="F258" s="241" t="s">
        <v>219</v>
      </c>
      <c r="G258" s="45" t="s">
        <v>511</v>
      </c>
      <c r="H258" s="320">
        <v>0.00105708245243129</v>
      </c>
      <c r="I258" s="127"/>
    </row>
    <row r="259" customHeight="1" spans="2:9">
      <c r="B259" s="241" t="s">
        <v>219</v>
      </c>
      <c r="C259" s="45" t="s">
        <v>512</v>
      </c>
      <c r="D259" s="242">
        <v>5</v>
      </c>
      <c r="F259" s="241" t="s">
        <v>219</v>
      </c>
      <c r="G259" s="45" t="s">
        <v>512</v>
      </c>
      <c r="H259" s="320">
        <v>0.00528541226215645</v>
      </c>
      <c r="I259" s="127"/>
    </row>
    <row r="260" customHeight="1" spans="2:9">
      <c r="B260" s="241" t="s">
        <v>219</v>
      </c>
      <c r="C260" s="45" t="s">
        <v>513</v>
      </c>
      <c r="D260" s="242">
        <v>3</v>
      </c>
      <c r="F260" s="241" t="s">
        <v>219</v>
      </c>
      <c r="G260" s="45" t="s">
        <v>513</v>
      </c>
      <c r="H260" s="320">
        <v>0.00317124735729387</v>
      </c>
      <c r="I260" s="127"/>
    </row>
    <row r="261" customHeight="1" spans="2:9">
      <c r="B261" s="241" t="s">
        <v>219</v>
      </c>
      <c r="C261" s="45" t="s">
        <v>514</v>
      </c>
      <c r="D261" s="242">
        <v>3</v>
      </c>
      <c r="F261" s="241" t="s">
        <v>219</v>
      </c>
      <c r="G261" s="45" t="s">
        <v>514</v>
      </c>
      <c r="H261" s="320">
        <v>0.00317124735729387</v>
      </c>
      <c r="I261" s="127"/>
    </row>
    <row r="262" customHeight="1" spans="2:9">
      <c r="B262" s="241" t="s">
        <v>219</v>
      </c>
      <c r="C262" s="45" t="s">
        <v>515</v>
      </c>
      <c r="D262" s="242">
        <v>1</v>
      </c>
      <c r="F262" s="241" t="s">
        <v>219</v>
      </c>
      <c r="G262" s="45" t="s">
        <v>515</v>
      </c>
      <c r="H262" s="320">
        <v>0.00105708245243129</v>
      </c>
      <c r="I262" s="127"/>
    </row>
    <row r="263" customHeight="1" spans="2:9">
      <c r="B263" s="241" t="s">
        <v>219</v>
      </c>
      <c r="C263" s="45" t="s">
        <v>516</v>
      </c>
      <c r="D263" s="242">
        <v>1</v>
      </c>
      <c r="F263" s="241" t="s">
        <v>219</v>
      </c>
      <c r="G263" s="45" t="s">
        <v>516</v>
      </c>
      <c r="H263" s="320">
        <v>0.00105708245243129</v>
      </c>
      <c r="I263" s="127"/>
    </row>
    <row r="264" customHeight="1" spans="2:9">
      <c r="B264" s="241" t="s">
        <v>219</v>
      </c>
      <c r="C264" s="45" t="s">
        <v>517</v>
      </c>
      <c r="D264" s="242">
        <v>2</v>
      </c>
      <c r="F264" s="241" t="s">
        <v>219</v>
      </c>
      <c r="G264" s="45" t="s">
        <v>517</v>
      </c>
      <c r="H264" s="320">
        <v>0.00211416490486258</v>
      </c>
      <c r="I264" s="127"/>
    </row>
    <row r="265" customHeight="1" spans="2:9">
      <c r="B265" s="241" t="s">
        <v>219</v>
      </c>
      <c r="C265" s="45" t="s">
        <v>518</v>
      </c>
      <c r="D265" s="242">
        <v>2</v>
      </c>
      <c r="F265" s="241" t="s">
        <v>219</v>
      </c>
      <c r="G265" s="45" t="s">
        <v>518</v>
      </c>
      <c r="H265" s="320">
        <v>0.00211416490486258</v>
      </c>
      <c r="I265" s="127"/>
    </row>
    <row r="266" customHeight="1" spans="2:9">
      <c r="B266" s="241" t="s">
        <v>219</v>
      </c>
      <c r="C266" s="45" t="s">
        <v>519</v>
      </c>
      <c r="D266" s="242">
        <v>1</v>
      </c>
      <c r="F266" s="241" t="s">
        <v>219</v>
      </c>
      <c r="G266" s="45" t="s">
        <v>519</v>
      </c>
      <c r="H266" s="320">
        <v>0.00105708245243129</v>
      </c>
      <c r="I266" s="127"/>
    </row>
    <row r="267" customHeight="1" spans="2:9">
      <c r="B267" s="241" t="s">
        <v>219</v>
      </c>
      <c r="C267" s="45" t="s">
        <v>520</v>
      </c>
      <c r="D267" s="242">
        <v>3</v>
      </c>
      <c r="F267" s="241" t="s">
        <v>219</v>
      </c>
      <c r="G267" s="45" t="s">
        <v>520</v>
      </c>
      <c r="H267" s="320">
        <v>0.00317124735729387</v>
      </c>
      <c r="I267" s="127"/>
    </row>
    <row r="268" customHeight="1" spans="2:9">
      <c r="B268" s="241" t="s">
        <v>219</v>
      </c>
      <c r="C268" s="45" t="s">
        <v>521</v>
      </c>
      <c r="D268" s="242">
        <v>2</v>
      </c>
      <c r="F268" s="241" t="s">
        <v>219</v>
      </c>
      <c r="G268" s="45" t="s">
        <v>521</v>
      </c>
      <c r="H268" s="320">
        <v>0.00211416490486258</v>
      </c>
      <c r="I268" s="127"/>
    </row>
    <row r="269" customHeight="1" spans="2:9">
      <c r="B269" s="241" t="s">
        <v>219</v>
      </c>
      <c r="C269" s="45" t="s">
        <v>522</v>
      </c>
      <c r="D269" s="242">
        <v>6</v>
      </c>
      <c r="F269" s="241" t="s">
        <v>219</v>
      </c>
      <c r="G269" s="45" t="s">
        <v>522</v>
      </c>
      <c r="H269" s="320">
        <v>0.00634249471458774</v>
      </c>
      <c r="I269" s="127"/>
    </row>
    <row r="270" customHeight="1" spans="2:9">
      <c r="B270" s="241" t="s">
        <v>219</v>
      </c>
      <c r="C270" s="45" t="s">
        <v>523</v>
      </c>
      <c r="D270" s="242">
        <v>1</v>
      </c>
      <c r="F270" s="241" t="s">
        <v>219</v>
      </c>
      <c r="G270" s="45" t="s">
        <v>523</v>
      </c>
      <c r="H270" s="320">
        <v>0.00105708245243129</v>
      </c>
      <c r="I270" s="127"/>
    </row>
    <row r="271" customHeight="1" spans="2:9">
      <c r="B271" s="241" t="s">
        <v>219</v>
      </c>
      <c r="C271" s="45" t="s">
        <v>524</v>
      </c>
      <c r="D271" s="242">
        <v>3</v>
      </c>
      <c r="F271" s="241" t="s">
        <v>219</v>
      </c>
      <c r="G271" s="45" t="s">
        <v>524</v>
      </c>
      <c r="H271" s="320">
        <v>0.00317124735729387</v>
      </c>
      <c r="I271" s="127"/>
    </row>
    <row r="272" customHeight="1" spans="2:9">
      <c r="B272" s="241" t="s">
        <v>219</v>
      </c>
      <c r="C272" s="45" t="s">
        <v>525</v>
      </c>
      <c r="D272" s="242">
        <v>2</v>
      </c>
      <c r="F272" s="241" t="s">
        <v>219</v>
      </c>
      <c r="G272" s="45" t="s">
        <v>525</v>
      </c>
      <c r="H272" s="320">
        <v>0.00211416490486258</v>
      </c>
      <c r="I272" s="127"/>
    </row>
    <row r="273" customHeight="1" spans="2:9">
      <c r="B273" s="241" t="s">
        <v>219</v>
      </c>
      <c r="C273" s="45" t="s">
        <v>526</v>
      </c>
      <c r="D273" s="242">
        <v>2</v>
      </c>
      <c r="F273" s="241" t="s">
        <v>219</v>
      </c>
      <c r="G273" s="45" t="s">
        <v>526</v>
      </c>
      <c r="H273" s="320">
        <v>0.00211416490486258</v>
      </c>
      <c r="I273" s="127"/>
    </row>
    <row r="274" customHeight="1" spans="2:9">
      <c r="B274" s="241" t="s">
        <v>219</v>
      </c>
      <c r="C274" s="45" t="s">
        <v>527</v>
      </c>
      <c r="D274" s="242">
        <v>1</v>
      </c>
      <c r="F274" s="241" t="s">
        <v>219</v>
      </c>
      <c r="G274" s="45" t="s">
        <v>527</v>
      </c>
      <c r="H274" s="320">
        <v>0.00105708245243129</v>
      </c>
      <c r="I274" s="127"/>
    </row>
    <row r="275" customHeight="1" spans="2:9">
      <c r="B275" s="241" t="s">
        <v>219</v>
      </c>
      <c r="C275" s="45" t="s">
        <v>528</v>
      </c>
      <c r="D275" s="242">
        <v>1</v>
      </c>
      <c r="F275" s="241" t="s">
        <v>219</v>
      </c>
      <c r="G275" s="45" t="s">
        <v>528</v>
      </c>
      <c r="H275" s="320">
        <v>0.00105708245243129</v>
      </c>
      <c r="I275" s="127"/>
    </row>
    <row r="276" customHeight="1" spans="2:9">
      <c r="B276" s="241" t="s">
        <v>219</v>
      </c>
      <c r="C276" s="45" t="s">
        <v>529</v>
      </c>
      <c r="D276" s="242">
        <v>4</v>
      </c>
      <c r="F276" s="241" t="s">
        <v>219</v>
      </c>
      <c r="G276" s="45" t="s">
        <v>529</v>
      </c>
      <c r="H276" s="320">
        <v>0.00422832980972516</v>
      </c>
      <c r="I276" s="127"/>
    </row>
    <row r="277" customHeight="1" spans="2:9">
      <c r="B277" s="241" t="s">
        <v>219</v>
      </c>
      <c r="C277" s="45" t="s">
        <v>530</v>
      </c>
      <c r="D277" s="242">
        <v>2</v>
      </c>
      <c r="F277" s="241" t="s">
        <v>219</v>
      </c>
      <c r="G277" s="45" t="s">
        <v>530</v>
      </c>
      <c r="H277" s="320">
        <v>0.00211416490486258</v>
      </c>
      <c r="I277" s="127"/>
    </row>
    <row r="278" customHeight="1" spans="2:9">
      <c r="B278" s="241" t="s">
        <v>219</v>
      </c>
      <c r="C278" s="45" t="s">
        <v>531</v>
      </c>
      <c r="D278" s="242">
        <v>7</v>
      </c>
      <c r="F278" s="241" t="s">
        <v>219</v>
      </c>
      <c r="G278" s="45" t="s">
        <v>531</v>
      </c>
      <c r="H278" s="320">
        <v>0.00739957716701903</v>
      </c>
      <c r="I278" s="127"/>
    </row>
    <row r="279" customHeight="1" spans="2:9">
      <c r="B279" s="241" t="s">
        <v>219</v>
      </c>
      <c r="C279" s="45" t="s">
        <v>532</v>
      </c>
      <c r="D279" s="242">
        <v>1</v>
      </c>
      <c r="F279" s="241" t="s">
        <v>219</v>
      </c>
      <c r="G279" s="45" t="s">
        <v>532</v>
      </c>
      <c r="H279" s="320">
        <v>0.00105708245243129</v>
      </c>
      <c r="I279" s="127"/>
    </row>
    <row r="280" customHeight="1" spans="2:9">
      <c r="B280" s="241" t="s">
        <v>219</v>
      </c>
      <c r="C280" s="45" t="s">
        <v>533</v>
      </c>
      <c r="D280" s="242">
        <v>2</v>
      </c>
      <c r="F280" s="241" t="s">
        <v>219</v>
      </c>
      <c r="G280" s="45" t="s">
        <v>533</v>
      </c>
      <c r="H280" s="320">
        <v>0.00211416490486258</v>
      </c>
      <c r="I280" s="127"/>
    </row>
    <row r="281" customHeight="1" spans="2:9">
      <c r="B281" s="241" t="s">
        <v>219</v>
      </c>
      <c r="C281" s="45" t="s">
        <v>534</v>
      </c>
      <c r="D281" s="242">
        <v>1</v>
      </c>
      <c r="F281" s="241" t="s">
        <v>219</v>
      </c>
      <c r="G281" s="45" t="s">
        <v>534</v>
      </c>
      <c r="H281" s="320">
        <v>0.00105708245243129</v>
      </c>
      <c r="I281" s="127"/>
    </row>
    <row r="282" customHeight="1" spans="2:9">
      <c r="B282" s="241" t="s">
        <v>219</v>
      </c>
      <c r="C282" s="45" t="s">
        <v>535</v>
      </c>
      <c r="D282" s="242">
        <v>1</v>
      </c>
      <c r="F282" s="241" t="s">
        <v>219</v>
      </c>
      <c r="G282" s="45" t="s">
        <v>535</v>
      </c>
      <c r="H282" s="320">
        <v>0.00105708245243129</v>
      </c>
      <c r="I282" s="127"/>
    </row>
    <row r="283" customHeight="1" spans="2:9">
      <c r="B283" s="241" t="s">
        <v>219</v>
      </c>
      <c r="C283" s="45" t="s">
        <v>536</v>
      </c>
      <c r="D283" s="242">
        <v>1</v>
      </c>
      <c r="F283" s="241" t="s">
        <v>219</v>
      </c>
      <c r="G283" s="45" t="s">
        <v>536</v>
      </c>
      <c r="H283" s="320">
        <v>0.00105708245243129</v>
      </c>
      <c r="I283" s="127"/>
    </row>
    <row r="284" customHeight="1" spans="2:9">
      <c r="B284" s="241" t="s">
        <v>219</v>
      </c>
      <c r="C284" s="45" t="s">
        <v>537</v>
      </c>
      <c r="D284" s="242">
        <v>1</v>
      </c>
      <c r="F284" s="241" t="s">
        <v>219</v>
      </c>
      <c r="G284" s="45" t="s">
        <v>537</v>
      </c>
      <c r="H284" s="320">
        <v>0.00105708245243129</v>
      </c>
      <c r="I284" s="127"/>
    </row>
    <row r="285" customHeight="1" spans="2:9">
      <c r="B285" s="241" t="s">
        <v>219</v>
      </c>
      <c r="C285" s="45" t="s">
        <v>538</v>
      </c>
      <c r="D285" s="242">
        <v>1</v>
      </c>
      <c r="F285" s="241" t="s">
        <v>219</v>
      </c>
      <c r="G285" s="45" t="s">
        <v>538</v>
      </c>
      <c r="H285" s="320">
        <v>0.00105708245243129</v>
      </c>
      <c r="I285" s="127"/>
    </row>
    <row r="286" customHeight="1" spans="2:9">
      <c r="B286" s="241" t="s">
        <v>219</v>
      </c>
      <c r="C286" s="45" t="s">
        <v>539</v>
      </c>
      <c r="D286" s="242">
        <v>7</v>
      </c>
      <c r="F286" s="241" t="s">
        <v>219</v>
      </c>
      <c r="G286" s="45" t="s">
        <v>539</v>
      </c>
      <c r="H286" s="320">
        <v>0.00739957716701903</v>
      </c>
      <c r="I286" s="127"/>
    </row>
    <row r="287" customHeight="1" spans="2:9">
      <c r="B287" s="241" t="s">
        <v>219</v>
      </c>
      <c r="C287" s="45" t="s">
        <v>540</v>
      </c>
      <c r="D287" s="242">
        <v>1</v>
      </c>
      <c r="F287" s="241" t="s">
        <v>219</v>
      </c>
      <c r="G287" s="45" t="s">
        <v>540</v>
      </c>
      <c r="H287" s="320">
        <v>0.00105708245243129</v>
      </c>
      <c r="I287" s="127"/>
    </row>
    <row r="288" customHeight="1" spans="2:9">
      <c r="B288" s="243" t="s">
        <v>541</v>
      </c>
      <c r="C288" s="244"/>
      <c r="D288" s="245">
        <v>160</v>
      </c>
      <c r="F288" s="243" t="s">
        <v>541</v>
      </c>
      <c r="G288" s="244"/>
      <c r="H288" s="321">
        <v>0.169133192389006</v>
      </c>
      <c r="I288" s="127"/>
    </row>
    <row r="289" customHeight="1" spans="2:9">
      <c r="B289" s="241" t="s">
        <v>220</v>
      </c>
      <c r="C289" s="45" t="s">
        <v>542</v>
      </c>
      <c r="D289" s="242">
        <v>5</v>
      </c>
      <c r="F289" s="241" t="s">
        <v>220</v>
      </c>
      <c r="G289" s="45" t="s">
        <v>542</v>
      </c>
      <c r="H289" s="320">
        <v>0.00528541226215645</v>
      </c>
      <c r="I289" s="127"/>
    </row>
    <row r="290" customHeight="1" spans="2:9">
      <c r="B290" s="241" t="s">
        <v>220</v>
      </c>
      <c r="C290" s="45" t="s">
        <v>543</v>
      </c>
      <c r="D290" s="242">
        <v>2</v>
      </c>
      <c r="F290" s="241" t="s">
        <v>220</v>
      </c>
      <c r="G290" s="45" t="s">
        <v>543</v>
      </c>
      <c r="H290" s="320">
        <v>0.00211416490486258</v>
      </c>
      <c r="I290" s="127"/>
    </row>
    <row r="291" customHeight="1" spans="2:10">
      <c r="B291" s="241" t="s">
        <v>220</v>
      </c>
      <c r="C291" s="45" t="s">
        <v>544</v>
      </c>
      <c r="D291" s="242">
        <v>2</v>
      </c>
      <c r="F291" s="241" t="s">
        <v>220</v>
      </c>
      <c r="G291" s="45" t="s">
        <v>544</v>
      </c>
      <c r="H291" s="320">
        <v>0.00211416490486258</v>
      </c>
      <c r="I291" s="127"/>
      <c r="J291" s="127"/>
    </row>
    <row r="292" customHeight="1" spans="2:8">
      <c r="B292" s="241" t="s">
        <v>220</v>
      </c>
      <c r="C292" s="45" t="s">
        <v>545</v>
      </c>
      <c r="D292" s="242">
        <v>1</v>
      </c>
      <c r="F292" s="241" t="s">
        <v>220</v>
      </c>
      <c r="G292" s="45" t="s">
        <v>545</v>
      </c>
      <c r="H292" s="320">
        <v>0.00105708245243129</v>
      </c>
    </row>
    <row r="293" customHeight="1" spans="2:8">
      <c r="B293" s="241" t="s">
        <v>220</v>
      </c>
      <c r="C293" s="45" t="s">
        <v>546</v>
      </c>
      <c r="D293" s="242">
        <v>2</v>
      </c>
      <c r="F293" s="241" t="s">
        <v>220</v>
      </c>
      <c r="G293" s="45" t="s">
        <v>546</v>
      </c>
      <c r="H293" s="320">
        <v>0.00211416490486258</v>
      </c>
    </row>
    <row r="294" customHeight="1" spans="2:9">
      <c r="B294" s="241" t="s">
        <v>220</v>
      </c>
      <c r="C294" s="45" t="s">
        <v>547</v>
      </c>
      <c r="D294" s="242">
        <v>2</v>
      </c>
      <c r="F294" s="241" t="s">
        <v>220</v>
      </c>
      <c r="G294" s="45" t="s">
        <v>547</v>
      </c>
      <c r="H294" s="320">
        <v>0.00211416490486258</v>
      </c>
      <c r="I294" s="127"/>
    </row>
    <row r="295" customHeight="1" spans="2:9">
      <c r="B295" s="243" t="s">
        <v>548</v>
      </c>
      <c r="C295" s="244"/>
      <c r="D295" s="245">
        <v>14</v>
      </c>
      <c r="F295" s="243" t="s">
        <v>548</v>
      </c>
      <c r="G295" s="244"/>
      <c r="H295" s="321">
        <v>0.0147991543340381</v>
      </c>
      <c r="I295" s="127"/>
    </row>
    <row r="296" customHeight="1" spans="2:9">
      <c r="B296" s="246" t="s">
        <v>8</v>
      </c>
      <c r="C296" s="247"/>
      <c r="D296" s="248">
        <v>946</v>
      </c>
      <c r="F296" s="246" t="s">
        <v>8</v>
      </c>
      <c r="G296" s="247"/>
      <c r="H296" s="322">
        <v>1</v>
      </c>
      <c r="I296" s="127"/>
    </row>
    <row r="297" customHeight="1" spans="2:9">
      <c r="B297" s="3" t="s">
        <v>26</v>
      </c>
      <c r="D297" s="127"/>
      <c r="F297" s="3" t="s">
        <v>26</v>
      </c>
      <c r="H297" s="127"/>
      <c r="I297" s="127"/>
    </row>
    <row r="298" customHeight="1" spans="2:9">
      <c r="B298" s="323" t="s">
        <v>10</v>
      </c>
      <c r="C298" s="323"/>
      <c r="D298" s="323"/>
      <c r="F298" s="323" t="s">
        <v>10</v>
      </c>
      <c r="G298" s="323"/>
      <c r="H298" s="323"/>
      <c r="I298" s="127"/>
    </row>
    <row r="299" customHeight="1" spans="2:9">
      <c r="B299" s="323"/>
      <c r="C299" s="323"/>
      <c r="D299" s="323"/>
      <c r="F299" s="323"/>
      <c r="G299" s="323"/>
      <c r="H299" s="323"/>
      <c r="I299" s="127"/>
    </row>
    <row r="300" customHeight="1" spans="9:9">
      <c r="I300" s="127"/>
    </row>
    <row r="301" customHeight="1" spans="9:9">
      <c r="I301" s="127"/>
    </row>
    <row r="302" customHeight="1" spans="9:9">
      <c r="I302" s="127"/>
    </row>
    <row r="303" customHeight="1" spans="9:9">
      <c r="I303" s="127"/>
    </row>
    <row r="304" customHeight="1" spans="9:9">
      <c r="I304" s="127"/>
    </row>
    <row r="305" customHeight="1" spans="9:9">
      <c r="I305" s="127"/>
    </row>
    <row r="306" customHeight="1" spans="9:10">
      <c r="I306" s="127"/>
      <c r="J306" s="127"/>
    </row>
    <row r="307" customHeight="1" spans="9:10">
      <c r="I307" s="127"/>
      <c r="J307" s="127"/>
    </row>
    <row r="308" customHeight="1" spans="9:10">
      <c r="I308" s="127"/>
      <c r="J308" s="127"/>
    </row>
    <row r="309" customHeight="1" spans="9:10">
      <c r="I309" s="127"/>
      <c r="J309" s="127"/>
    </row>
    <row r="310" customHeight="1" spans="9:10">
      <c r="I310" s="127"/>
      <c r="J310" s="127"/>
    </row>
    <row r="311" customHeight="1" spans="9:10">
      <c r="I311" s="127"/>
      <c r="J311" s="127"/>
    </row>
    <row r="312" customHeight="1" spans="9:10">
      <c r="I312" s="127"/>
      <c r="J312" s="127"/>
    </row>
  </sheetData>
  <autoFilter ref="B16:H299">
    <extLst/>
  </autoFilter>
  <mergeCells count="2">
    <mergeCell ref="B298:D299"/>
    <mergeCell ref="F298:H299"/>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capa</vt:lpstr>
      <vt:lpstr>resumo_servidores</vt:lpstr>
      <vt:lpstr>r1_Perfil_Tec. Adm _Total</vt:lpstr>
      <vt:lpstr>2_exc_tec_total</vt:lpstr>
      <vt:lpstr>3_nome_tec_total</vt:lpstr>
      <vt:lpstr>4_Qualificação_Tec. Adm _</vt:lpstr>
      <vt:lpstr>5_tec_adm_lotação</vt:lpstr>
      <vt:lpstr>6_tec_adm_cargo_ativos</vt:lpstr>
      <vt:lpstr>7_tec_adm_ativos_lot_res</vt:lpstr>
      <vt:lpstr>8_tec_lotação_cargo</vt:lpstr>
      <vt:lpstr>1_Perfil_Docentes _Total</vt:lpstr>
      <vt:lpstr>2_exc_doc_total</vt:lpstr>
      <vt:lpstr>3_nome_doc_total</vt:lpstr>
      <vt:lpstr>4_res_doc_lotação</vt:lpstr>
      <vt:lpstr>5_doc_lotação</vt:lpstr>
      <vt:lpstr>6_doc_composição</vt:lpstr>
      <vt:lpstr>1_cursos _ofertados</vt:lpstr>
      <vt:lpstr>Listagem cursos_ofertados</vt:lpstr>
      <vt:lpstr>licenças_mês</vt:lpstr>
      <vt:lpstr>licenças_ano</vt:lpstr>
      <vt:lpstr>indice_abse</vt:lpstr>
      <vt:lpstr>estágios</vt:lpstr>
      <vt:lpstr>Atualização do arquivo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fernandalanga</cp:lastModifiedBy>
  <dcterms:created xsi:type="dcterms:W3CDTF">2006-09-16T00:00:00Z</dcterms:created>
  <dcterms:modified xsi:type="dcterms:W3CDTF">2023-09-20T14:42:40Z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1046-11.2.0.10463</vt:lpwstr>
  </property>
  <property fmtid="{D5CDD505-2E9C-101B-9397-08002B2CF9AE}" pid="3" name="ICV">
    <vt:lpwstr>040DEF1D4D9A434ABC159403E21B0FB8</vt:lpwstr>
  </property>
</Properties>
</file>